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Booklist 2026-27\"/>
    </mc:Choice>
  </mc:AlternateContent>
  <bookViews>
    <workbookView xWindow="0" yWindow="0" windowWidth="23016" windowHeight="9204" firstSheet="3" activeTab="3"/>
  </bookViews>
  <sheets>
    <sheet name="REV - KG" sheetId="2" state="hidden" r:id="rId1"/>
    <sheet name="REV - 1" sheetId="3" state="hidden" r:id="rId2"/>
    <sheet name="REV - 2" sheetId="4" state="hidden" r:id="rId3"/>
    <sheet name="IX" sheetId="15" r:id="rId4"/>
    <sheet name="X" sheetId="16" r:id="rId5"/>
    <sheet name="XI" sheetId="17" r:id="rId6"/>
    <sheet name="XII" sheetId="18" r:id="rId7"/>
    <sheet name="ACCOUNTS" sheetId="19" state="hidden" r:id="rId8"/>
    <sheet name="Sheet1" sheetId="20" state="hidden" r:id="rId9"/>
    <sheet name="XI-XII Notebook" sheetId="21" r:id="rId10"/>
  </sheets>
  <definedNames>
    <definedName name="_xlnm.Print_Area" localSheetId="3">IX!$A$1:$C$69</definedName>
    <definedName name="_xlnm.Print_Area" localSheetId="4">X!$A$1:$C$62</definedName>
    <definedName name="_xlnm.Print_Area" localSheetId="5">XI!$A$1:$C$79</definedName>
    <definedName name="_xlnm.Print_Area" localSheetId="6">XII!$A$1:$C$82</definedName>
    <definedName name="_xlnm.Print_Area" localSheetId="9">'XI-XII Notebook'!$A$1:$D$34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25" roundtripDataChecksum="Du9cveNPJdrxHZWsSpJquD1bi9uLMXrdfk8bsp+OBeQ="/>
    </ext>
  </extLst>
</workbook>
</file>

<file path=xl/calcChain.xml><?xml version="1.0" encoding="utf-8"?>
<calcChain xmlns="http://schemas.openxmlformats.org/spreadsheetml/2006/main">
  <c r="P55" i="20" l="1"/>
  <c r="O55" i="20"/>
  <c r="Q55" i="20" s="1"/>
  <c r="G55" i="20"/>
  <c r="M55" i="20" s="1"/>
  <c r="P54" i="20"/>
  <c r="O54" i="20"/>
  <c r="G54" i="20"/>
  <c r="M54" i="20" s="1"/>
  <c r="P53" i="20"/>
  <c r="O53" i="20"/>
  <c r="Q53" i="20" s="1"/>
  <c r="G53" i="20"/>
  <c r="M53" i="20" s="1"/>
  <c r="P52" i="20"/>
  <c r="O52" i="20"/>
  <c r="G52" i="20"/>
  <c r="M52" i="20" s="1"/>
  <c r="P51" i="20"/>
  <c r="O51" i="20"/>
  <c r="G51" i="20"/>
  <c r="M51" i="20" s="1"/>
  <c r="G35" i="20"/>
  <c r="I35" i="20" s="1"/>
  <c r="G34" i="20"/>
  <c r="I34" i="20" s="1"/>
  <c r="L34" i="20" s="1"/>
  <c r="M34" i="20" s="1"/>
  <c r="N34" i="20" s="1"/>
  <c r="G33" i="20"/>
  <c r="I33" i="20" s="1"/>
  <c r="G32" i="20"/>
  <c r="I32" i="20" s="1"/>
  <c r="G31" i="20"/>
  <c r="I31" i="20" s="1"/>
  <c r="G30" i="20"/>
  <c r="I30" i="20" s="1"/>
  <c r="G29" i="20"/>
  <c r="I29" i="20" s="1"/>
  <c r="G28" i="20"/>
  <c r="I28" i="20" s="1"/>
  <c r="G27" i="20"/>
  <c r="I27" i="20" s="1"/>
  <c r="G22" i="20"/>
  <c r="I22" i="20" s="1"/>
  <c r="E22" i="20"/>
  <c r="G21" i="20"/>
  <c r="I21" i="20" s="1"/>
  <c r="E21" i="20"/>
  <c r="G20" i="20"/>
  <c r="I20" i="20" s="1"/>
  <c r="E20" i="20"/>
  <c r="G19" i="20"/>
  <c r="I19" i="20" s="1"/>
  <c r="E19" i="20"/>
  <c r="G18" i="20"/>
  <c r="I18" i="20" s="1"/>
  <c r="E18" i="20"/>
  <c r="G17" i="20"/>
  <c r="I17" i="20" s="1"/>
  <c r="E17" i="20"/>
  <c r="G16" i="20"/>
  <c r="I16" i="20" s="1"/>
  <c r="E16" i="20"/>
  <c r="G15" i="20"/>
  <c r="I15" i="20" s="1"/>
  <c r="E15" i="20"/>
  <c r="G14" i="20"/>
  <c r="I14" i="20" s="1"/>
  <c r="E14" i="20"/>
  <c r="G11" i="20"/>
  <c r="M11" i="20" s="1"/>
  <c r="G10" i="20"/>
  <c r="M10" i="20" s="1"/>
  <c r="G9" i="20"/>
  <c r="M9" i="20" s="1"/>
  <c r="G8" i="20"/>
  <c r="M8" i="20" s="1"/>
  <c r="G7" i="20"/>
  <c r="M7" i="20" s="1"/>
  <c r="F13" i="19"/>
  <c r="F12" i="19"/>
  <c r="F11" i="19"/>
  <c r="F10" i="19"/>
  <c r="F9" i="19"/>
  <c r="D153" i="4"/>
  <c r="D152" i="4"/>
  <c r="D151" i="4"/>
  <c r="D150" i="4"/>
  <c r="D147" i="4"/>
  <c r="D146" i="4"/>
  <c r="D145" i="4"/>
  <c r="D144" i="4"/>
  <c r="D142" i="4"/>
  <c r="D141" i="4"/>
  <c r="D140" i="4"/>
  <c r="D139" i="4"/>
  <c r="D138" i="4"/>
  <c r="D137" i="4"/>
  <c r="D136" i="4"/>
  <c r="D135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3" i="3"/>
  <c r="D72" i="3"/>
  <c r="D71" i="3"/>
  <c r="D7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9" i="3"/>
  <c r="D8" i="3"/>
  <c r="D7" i="3"/>
  <c r="D6" i="3"/>
  <c r="D83" i="2"/>
  <c r="D82" i="2"/>
  <c r="D81" i="2"/>
  <c r="D80" i="2"/>
  <c r="D79" i="2"/>
  <c r="D78" i="2"/>
  <c r="D77" i="2"/>
  <c r="D76" i="2"/>
  <c r="D75" i="2"/>
  <c r="D74" i="2"/>
  <c r="D71" i="2"/>
  <c r="D70" i="2"/>
  <c r="D69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8" i="2"/>
  <c r="D7" i="2"/>
  <c r="D6" i="2"/>
  <c r="D60" i="3" l="1"/>
  <c r="H60" i="3" s="1"/>
  <c r="D105" i="4"/>
  <c r="O56" i="20"/>
  <c r="Q52" i="20"/>
  <c r="Q56" i="20" s="1"/>
  <c r="Q51" i="20"/>
  <c r="D84" i="4"/>
  <c r="D126" i="4"/>
  <c r="Q54" i="20"/>
  <c r="D84" i="2"/>
  <c r="D90" i="3"/>
  <c r="D61" i="2"/>
  <c r="H61" i="2" s="1"/>
  <c r="D61" i="4"/>
  <c r="H61" i="4" s="1"/>
  <c r="D154" i="4"/>
  <c r="P56" i="20"/>
  <c r="J14" i="20"/>
  <c r="J16" i="20"/>
  <c r="J21" i="20"/>
  <c r="L21" i="20" s="1"/>
  <c r="M21" i="20" s="1"/>
  <c r="N21" i="20" s="1"/>
  <c r="L18" i="20"/>
  <c r="M18" i="20" s="1"/>
  <c r="N18" i="20" s="1"/>
  <c r="L28" i="20"/>
  <c r="M28" i="20" s="1"/>
  <c r="N28" i="20" s="1"/>
  <c r="D127" i="4"/>
  <c r="J15" i="20"/>
  <c r="L15" i="20"/>
  <c r="M15" i="20" s="1"/>
  <c r="N15" i="20" s="1"/>
  <c r="J22" i="20"/>
  <c r="L22" i="20" s="1"/>
  <c r="L29" i="20"/>
  <c r="M29" i="20"/>
  <c r="N29" i="20" s="1"/>
  <c r="L32" i="20"/>
  <c r="M32" i="20" s="1"/>
  <c r="N32" i="20" s="1"/>
  <c r="J19" i="20"/>
  <c r="L19" i="20" s="1"/>
  <c r="L30" i="20"/>
  <c r="M30" i="20" s="1"/>
  <c r="N30" i="20" s="1"/>
  <c r="L33" i="20"/>
  <c r="M33" i="20" s="1"/>
  <c r="N33" i="20" s="1"/>
  <c r="J17" i="20"/>
  <c r="J20" i="20"/>
  <c r="L27" i="20"/>
  <c r="M27" i="20" s="1"/>
  <c r="N27" i="20" s="1"/>
  <c r="L31" i="20"/>
  <c r="M31" i="20" s="1"/>
  <c r="N31" i="20" s="1"/>
  <c r="L35" i="20"/>
  <c r="M35" i="20" s="1"/>
  <c r="N35" i="20" s="1"/>
  <c r="M22" i="20" l="1"/>
  <c r="N22" i="20" s="1"/>
  <c r="L20" i="20"/>
  <c r="M20" i="20" s="1"/>
  <c r="N20" i="20" s="1"/>
  <c r="L16" i="20"/>
  <c r="M16" i="20" s="1"/>
  <c r="N16" i="20" s="1"/>
  <c r="L17" i="20"/>
  <c r="M17" i="20" s="1"/>
  <c r="N17" i="20" s="1"/>
  <c r="M19" i="20"/>
  <c r="N19" i="20" s="1"/>
  <c r="L14" i="20"/>
  <c r="M14" i="20" s="1"/>
  <c r="N14" i="20" s="1"/>
</calcChain>
</file>

<file path=xl/sharedStrings.xml><?xml version="1.0" encoding="utf-8"?>
<sst xmlns="http://schemas.openxmlformats.org/spreadsheetml/2006/main" count="793" uniqueCount="370">
  <si>
    <t>NURSERY</t>
  </si>
  <si>
    <t>2019-20</t>
  </si>
  <si>
    <t>BOOKS &amp; NOTE BOOKS</t>
  </si>
  <si>
    <t>QTY.</t>
  </si>
  <si>
    <t>RATE</t>
  </si>
  <si>
    <t>AMOUNT</t>
  </si>
  <si>
    <t>JUNIOR ALMANAC</t>
  </si>
  <si>
    <t>The following material will be handed over to respective class teacher's</t>
  </si>
  <si>
    <t>ART &amp; CRAFT MATERIAL</t>
  </si>
  <si>
    <t>IT'S MY WORK FOLDER</t>
  </si>
  <si>
    <t>WHITE DRAWING SHEET (Small)</t>
  </si>
  <si>
    <t>FLAT BRUSH NO.10</t>
  </si>
  <si>
    <t>PLASTIC FOLDER</t>
  </si>
  <si>
    <t>PLASTIC BOX FOR CRAYONS</t>
  </si>
  <si>
    <t>A4 IVORY SHEET PACKET</t>
  </si>
  <si>
    <t>FUNFOLD PAPER(Small)</t>
  </si>
  <si>
    <t>ICE CREAM STICKS</t>
  </si>
  <si>
    <t>ERASERS</t>
  </si>
  <si>
    <t>PENCILS</t>
  </si>
  <si>
    <t>BOWL</t>
  </si>
  <si>
    <t>A4 SIZE GLITTER FOAM SHEET</t>
  </si>
  <si>
    <t>SMALL PAPER CUPS</t>
  </si>
  <si>
    <t>CLOTHES PEG WOODEN</t>
  </si>
  <si>
    <t>GLITTER CHENILLE CRAFT STEMS</t>
  </si>
  <si>
    <t>STIC COLOURED BOLD MARKER SET</t>
  </si>
  <si>
    <t>CARTRIDGE PAPER</t>
  </si>
  <si>
    <t>CREPE PAPER</t>
  </si>
  <si>
    <t>PASTEL PAPER</t>
  </si>
  <si>
    <t>GOLDEN CARD SHEET</t>
  </si>
  <si>
    <t>SILVER CARD SHEET</t>
  </si>
  <si>
    <t>IVORY SHEET</t>
  </si>
  <si>
    <t>BOARD MARKER</t>
  </si>
  <si>
    <t>POSTER CARD</t>
  </si>
  <si>
    <t>POSTER PAPER</t>
  </si>
  <si>
    <t>BLACK BINDI</t>
  </si>
  <si>
    <t>RED BINDI(Big)</t>
  </si>
  <si>
    <t>WHITE BINDI</t>
  </si>
  <si>
    <t>TWO WAY PAPER TAPE - 1"</t>
  </si>
  <si>
    <t>TWO WAY FOAM TAPE - 1"</t>
  </si>
  <si>
    <t>ZIP POUCH</t>
  </si>
  <si>
    <t>TOTAL</t>
  </si>
  <si>
    <t>K.G. (TEACHER'S)</t>
  </si>
  <si>
    <t xml:space="preserve">BOOKS </t>
  </si>
  <si>
    <t>PHONIC DRILL</t>
  </si>
  <si>
    <t>VARN GYAN</t>
  </si>
  <si>
    <t>NOTE BOOKS, ART &amp; CRAFT MATERIAL</t>
  </si>
  <si>
    <t>ENGLISH - PRINTED 4 LINE - INTERLEAF (Green)</t>
  </si>
  <si>
    <t>ENGLISH SPELLING - 4 LINE (Blue)</t>
  </si>
  <si>
    <t>ENGLISH HFW NOTE BOOK  (Green)</t>
  </si>
  <si>
    <t>HINDI - PRINTED 5 LINE - INTERLEAF (Blue)</t>
  </si>
  <si>
    <t>HINDI SPELLING - 5 LINE (Red)</t>
  </si>
  <si>
    <t>MATHS -  PRINTED 1.1 CM SQUARE (Animal)</t>
  </si>
  <si>
    <t>SCIENCE ENCYCLOPEDIA PAD</t>
  </si>
  <si>
    <t>K.G.</t>
  </si>
  <si>
    <t>WHITE DRAWING SHEET (Big)</t>
  </si>
  <si>
    <t>POSTER COLOUR - 100 ML</t>
  </si>
  <si>
    <t>PLASTERCINE</t>
  </si>
  <si>
    <t>FEVICOL TUBE WITH NOZZLE-100 GMS</t>
  </si>
  <si>
    <t>OIL PASTEL - 15 Shade</t>
  </si>
  <si>
    <t>A4 COLOURED PAPER (PKT.)</t>
  </si>
  <si>
    <t>STICKERS (ASSORTED.)</t>
  </si>
  <si>
    <t>A4 FLUORESCENT PAPER</t>
  </si>
  <si>
    <t>SATIN RIBBON (ROLL)</t>
  </si>
  <si>
    <t>RED BINDI</t>
  </si>
  <si>
    <t xml:space="preserve">WHITE BINDI </t>
  </si>
  <si>
    <t>PAPER PLATES - SMALL</t>
  </si>
  <si>
    <t>WIGGLY EYES</t>
  </si>
  <si>
    <t>PLASTIC STRAW - SMALL</t>
  </si>
  <si>
    <t>ACRYLIC COLOURS - 120 ml</t>
  </si>
  <si>
    <t>CLASS 1</t>
  </si>
  <si>
    <t>NEW GEM'S ENGLISH READER - 1</t>
  </si>
  <si>
    <t>MEHAKTI RAJNIGANDHA - 1</t>
  </si>
  <si>
    <t>BHASHA SETU - PRAVESHIKA</t>
  </si>
  <si>
    <t>BOOKS,NOTE BOOKS, ART &amp; CRAFT MATERIAL</t>
  </si>
  <si>
    <t>NUMBER WORK</t>
  </si>
  <si>
    <t>EARLY LANGUAGE SKILLS</t>
  </si>
  <si>
    <t>HELPING YOUNG MIND GROW</t>
  </si>
  <si>
    <t>ENGLISH NOTE BOOK - 4 LINE (Green)</t>
  </si>
  <si>
    <t>ENGLISH CREATIVE NOTE BOOK- 4 LINE - INTERLEAF (Green)</t>
  </si>
  <si>
    <t>ENGLISH SPELLING NOTE BOOK- 4 LINE (Blue)</t>
  </si>
  <si>
    <t>ENGLISH HFW NOTE BOOK (Green)</t>
  </si>
  <si>
    <t>HINDI NOTE BOOK- 5 LINE (Blue)</t>
  </si>
  <si>
    <t>HINDI SPELLING NOTE BOOK - 5 LINE (Red)</t>
  </si>
  <si>
    <t>MATHS NOTE BOOK - 1.1 CM SQUARE (Animal)</t>
  </si>
  <si>
    <t>SCIENCE ENCYCLOPEDIA</t>
  </si>
  <si>
    <t>SMALL SKETCH BOOK</t>
  </si>
  <si>
    <t>FEVICOL WITH NOZZLE - 100 GM</t>
  </si>
  <si>
    <t>COLOUR PENCILS - (24 Shade)</t>
  </si>
  <si>
    <t>OIL PASTELS - 25 Shade</t>
  </si>
  <si>
    <t>A4 SIZE COLOURED PAPER (PKT.)</t>
  </si>
  <si>
    <t>CRAFT PUNCH</t>
  </si>
  <si>
    <t>FLAT BRUSH NO 10</t>
  </si>
  <si>
    <t>STICKER SHEET</t>
  </si>
  <si>
    <t>CARTRIDGE SHEET</t>
  </si>
  <si>
    <t>WIGGLY EYES (Different sizes)</t>
  </si>
  <si>
    <t>TWO WAY PAPER TAPE - 1/2"</t>
  </si>
  <si>
    <t>ACRYLIC COLOUR - 120 ml</t>
  </si>
  <si>
    <t>CLASS 1 (TEACHER'S)</t>
  </si>
  <si>
    <t xml:space="preserve">CLASS 2 </t>
  </si>
  <si>
    <t>QTY</t>
  </si>
  <si>
    <t>NEW GEM'S ENGLISH READER - 2</t>
  </si>
  <si>
    <t>TOGETHER WITH MATHS - 2</t>
  </si>
  <si>
    <t>EMPOWERING MENTAL MATHS - 2</t>
  </si>
  <si>
    <t>MEHAKTI RAJNIGANDHA - 2</t>
  </si>
  <si>
    <t>SAMPURN RACHNATAMAK VYAKARAN - 2</t>
  </si>
  <si>
    <t>TANA BANA - 2</t>
  </si>
  <si>
    <t>BINDING OF BOOKS</t>
  </si>
  <si>
    <t>ENGLISH NOTE BOOK - 4 LINE (Blue)</t>
  </si>
  <si>
    <t>ENGLISH SPELLING NOTE BOOK - 4 LINE (Blue)</t>
  </si>
  <si>
    <t>HINDI NOTE BOOK - 5 LINE (Red)</t>
  </si>
  <si>
    <t>MATHS NOTE BOOK - 1CM SQUARE(Orange)</t>
  </si>
  <si>
    <t>SENIOR ALMANAC</t>
  </si>
  <si>
    <t xml:space="preserve">MY GRAMMAR BOOK - 2 </t>
  </si>
  <si>
    <t>WORKSHEETS</t>
  </si>
  <si>
    <t>SMALL DRAWING FILE WITH CARTRIDGE SHEETS</t>
  </si>
  <si>
    <t>OIL PASTEL - 25 SHADE</t>
  </si>
  <si>
    <t>COLOUR PENCILS - 24 SHADE</t>
  </si>
  <si>
    <t>FEVICOL TUBE WITH NOZZLE(100 GMS)</t>
  </si>
  <si>
    <t>A4 SIZE COLOUR PACKET</t>
  </si>
  <si>
    <t>A4 SIZE FLUORESCENT PAPER PACKET</t>
  </si>
  <si>
    <t>A4 SIZE IVORY SHEET PACKET</t>
  </si>
  <si>
    <t>MARKER</t>
  </si>
  <si>
    <t>SATIN RIBBON (ROLL.)</t>
  </si>
  <si>
    <t>PLASTIC STRAW (Big)</t>
  </si>
  <si>
    <t>ACRYLIC COLOUR (120 ML)</t>
  </si>
  <si>
    <t>GIVEN TO PARENT</t>
  </si>
  <si>
    <t>TO CLASS TEACHER</t>
  </si>
  <si>
    <t>CLASS 2 (TEACHER'S)</t>
  </si>
  <si>
    <t>SESSION 2026-27</t>
  </si>
  <si>
    <t>BOOK LIST &amp; NOTE BOOK LIST</t>
  </si>
  <si>
    <t>GD Goenka – The Flagship School</t>
  </si>
  <si>
    <t>TEXT BOOKS</t>
  </si>
  <si>
    <t>ENGLISH NOTE BOOK - 1 LINE (Blue)</t>
  </si>
  <si>
    <t>SST NOTE BOOK - 1 LINE (Peacock)</t>
  </si>
  <si>
    <t>CLASS : CLASS 9</t>
  </si>
  <si>
    <t>ENGLISH</t>
  </si>
  <si>
    <t>Beehive : Literature Reader (NCERT)</t>
  </si>
  <si>
    <t>Moments : Supplementary Reader (NCERT)</t>
  </si>
  <si>
    <t>THE BOY IN THE STRIPED PYJAMAS . JOHN BOYNE. ( VINTAGE CLASSICS )</t>
  </si>
  <si>
    <t>THE ALCHEMIST. PAULO COELHO ( HARPER COLLINS )</t>
  </si>
  <si>
    <t>MATHEMATICS</t>
  </si>
  <si>
    <t>Maths for Class IX (NCERT)</t>
  </si>
  <si>
    <t>SCIENCE</t>
  </si>
  <si>
    <t>NCERT Text Book of Science NCERT</t>
  </si>
  <si>
    <t>SOCIAL SCIENCE (NCERT BOOKS)</t>
  </si>
  <si>
    <t>India and the Contemporary World – I (History)</t>
  </si>
  <si>
    <t>Contemporary India – I (Geography)</t>
  </si>
  <si>
    <t>Democratic Politics – I (Pol. Sc.)</t>
  </si>
  <si>
    <t>Economics: A Text Book for Class IX (Economics)</t>
  </si>
  <si>
    <t>Sparsh – Bhag I – (NCERT)</t>
  </si>
  <si>
    <t>Sanchayan Bhag I - (NCERT)</t>
  </si>
  <si>
    <t>HINDI GRAMMAR "MANAK VYAKARAN AYAN -PRABHAT PUBLICATION"</t>
  </si>
  <si>
    <t>FRENCH</t>
  </si>
  <si>
    <t>Entre Jeunes – I</t>
  </si>
  <si>
    <t>Cahier d’ Exercices by Mahitha Ranjit</t>
  </si>
  <si>
    <t>GERMAN</t>
  </si>
  <si>
    <t>Beste Freunde B1.1 (Lessons 1-5) Hueber Publications, Published in India By Goyal Publisher</t>
  </si>
  <si>
    <t>SPANISH</t>
  </si>
  <si>
    <t>Aula 1 Internacional Curso de espanol (Goyal Saab)</t>
  </si>
  <si>
    <t>PAINTING (FOR CWSN STUDENTS)</t>
  </si>
  <si>
    <t>Panoramic Indian Painting</t>
  </si>
  <si>
    <t>Vishal Publication-By R.C Luthara, C.K. Luthara, Nidhi Shekhon</t>
  </si>
  <si>
    <t>Sketch book half imperial / A2 size</t>
  </si>
  <si>
    <t>Water colour 24 shades</t>
  </si>
  <si>
    <t>Shading pencset_2B,4B,6B,8B,10B</t>
  </si>
  <si>
    <t>Charcoal Pencils set</t>
  </si>
  <si>
    <t>Eraser</t>
  </si>
  <si>
    <t>Sharpener</t>
  </si>
  <si>
    <t>COMPUTER APPLICATIONS (FOR CWSN STUDENTS)</t>
  </si>
  <si>
    <t>Computer Applications by ORANGE PUBLICATIONS</t>
  </si>
  <si>
    <t>SANSKRIT</t>
  </si>
  <si>
    <t>MANIKA (9th CLASS) by CBSE</t>
  </si>
  <si>
    <t>ARTIFICIAL INTELLIGENCE (OPTIONAL 6TH SUBJECT)</t>
  </si>
  <si>
    <t>A Textbook of Artificial Intelligence - CBSE Prescribed</t>
  </si>
  <si>
    <t>Hindustani Music (Vocal) (IX)</t>
  </si>
  <si>
    <t>Concept of Vocal Music Class IX -Sangit Shree Prakashan</t>
  </si>
  <si>
    <t>INTRODUCTION TO FINANCIAL MARKETS</t>
  </si>
  <si>
    <t>A Textbook of Introduction to Financial Markets - CBSE Prescribed</t>
  </si>
  <si>
    <t xml:space="preserve">ADDITIONAL READINGS </t>
  </si>
  <si>
    <t>How to Write a 5 Paragraph Essay:Workbook (Step-by Step Study Skills)-By Jay Mathews</t>
  </si>
  <si>
    <t>Modern Language Association (MLA)Handbook For Writers of Research Papers (Seventh Edition)</t>
  </si>
  <si>
    <t>MATH'S LONG NOTE BOOK - 1 LINE (Orange)</t>
  </si>
  <si>
    <t>MATH'S PRACTICAL FILE (Brown)</t>
  </si>
  <si>
    <t>GRAPH PAD</t>
  </si>
  <si>
    <t>SCIENCE LONG NOTE BOOK - 1 LINE (Yellow))</t>
  </si>
  <si>
    <t>SCIENCE PRACTICAL FILE - PHYSICS (Blue)/CHEMISTRY (Green)/BIOLOGY (Grey) 
With updated written material. (Thin Bound)</t>
  </si>
  <si>
    <t>HINDI &amp; SANSKRIT 2nd LANGUAGE NOTE BOOK - 1 LINE (Green)</t>
  </si>
  <si>
    <t>FRENCH/GERMAN/SPANISH - 1 LINE LONG NOTE BOOK (RED)</t>
  </si>
  <si>
    <t>IFM - Register(Red)</t>
  </si>
  <si>
    <t xml:space="preserve">Goenkan Project File </t>
  </si>
  <si>
    <t>CLASS : CLASS 10</t>
  </si>
  <si>
    <t>First Flight : Literature Reader (NCERT)</t>
  </si>
  <si>
    <t>Footprints Without Feet : Supplementary Reader (NCERT)</t>
  </si>
  <si>
    <t>Maths for Class X (NCERT)</t>
  </si>
  <si>
    <t>NCERT Text Book of Science</t>
  </si>
  <si>
    <t>India and the Contemporary World – II (History)</t>
  </si>
  <si>
    <t>Contemporary India – II (Geography)</t>
  </si>
  <si>
    <t>Democratic Politics – II (Pol. Sc.)</t>
  </si>
  <si>
    <t>Understanding Economic Development (Economics)</t>
  </si>
  <si>
    <t>Sparsh – Bhag II (NCERT)</t>
  </si>
  <si>
    <t>Sanchayan – Bhag II (NCERT)</t>
  </si>
  <si>
    <t>Entre Jeunes-2</t>
  </si>
  <si>
    <t>Cahier D’exercices by Mahitha Ranjit</t>
  </si>
  <si>
    <t>Beste Freunde B1.1 (Lessons 6-9) Class - IX Book will be continued for Class- X</t>
  </si>
  <si>
    <t>Aula 2 Internacional (Goyal Saab)</t>
  </si>
  <si>
    <t xml:space="preserve">COMPUTER APPLICATIONS (FOR CWSN STUDENTS)        
</t>
  </si>
  <si>
    <t>Panoramic Indian Painting (COMBINED BOOK 9 &amp; 10)</t>
  </si>
  <si>
    <t>SCIENCE LONG NOTE BOOK - 1 LINE (Yellow)</t>
  </si>
  <si>
    <t>SCIENCE PRACTICAL FILE - PHYSICS/CHEMISTRY/BIOLOGY (Thin Bound)</t>
  </si>
  <si>
    <t>HINDI 2nd LANGUAGE NOTE BOOK - 1 LINE (Green)</t>
  </si>
  <si>
    <t xml:space="preserve">BOOK LIST </t>
  </si>
  <si>
    <t>CLASS : CLASS 11</t>
  </si>
  <si>
    <t>Hornbill (NCERT) : Literature Core Course</t>
  </si>
  <si>
    <t>Snapshots (NCERT) : Supplementary Reader Core Course</t>
  </si>
  <si>
    <t>LORD OF THE FLIES. WILLIAM GOLDING ( OXFORD UNIVERSITY PRESS )</t>
  </si>
  <si>
    <t>TO KILL A MOCKINGBIRD. HARPER LEE ( WARNER BOOKS )</t>
  </si>
  <si>
    <t>Mathematics for Class XI - (NCERT)</t>
  </si>
  <si>
    <t>PHYSICS</t>
  </si>
  <si>
    <t>Text Book of Physics - NCERT</t>
  </si>
  <si>
    <t>Lab Manual of Physics (Arya Publication)</t>
  </si>
  <si>
    <t>CHEMISTRY</t>
  </si>
  <si>
    <t>Text Book of Chemistry - NCERT</t>
  </si>
  <si>
    <t>Lab Manual Comprehensive Practical Chemistry (Laxmi Publication)</t>
  </si>
  <si>
    <t>BIOLOGY</t>
  </si>
  <si>
    <t>Text Book of Biology - NCERT</t>
  </si>
  <si>
    <t>Lab Manual Biology (Arya Publication)</t>
  </si>
  <si>
    <t>COMPUTER SC.</t>
  </si>
  <si>
    <t>Computer Science with Python : Preeti Arora(Sultan Chand)</t>
  </si>
  <si>
    <t>PHYSICAL EDUCATION</t>
  </si>
  <si>
    <t>Health &amp; Physical Education for Class XI by Saraswati Publications</t>
  </si>
  <si>
    <t>ECONOMICS</t>
  </si>
  <si>
    <t xml:space="preserve">Introductory Micro Economics - Sandeep Garg -Dhanpat Rai Publications </t>
  </si>
  <si>
    <t xml:space="preserve">Statistics For Economics -Sandeep Garg-Dhanpat Rai Publications </t>
  </si>
  <si>
    <t>PSYCHOLOGY</t>
  </si>
  <si>
    <t>Psychology: Textbook for Class XI (NCERT)</t>
  </si>
  <si>
    <t>INFORMATICS PRACTICES</t>
  </si>
  <si>
    <t>Informatics Practices Textbook for Class XI - NCERT</t>
  </si>
  <si>
    <t>Cours de langue et de civilisation francaises Part - II Mauger</t>
  </si>
  <si>
    <t>MARKETING</t>
  </si>
  <si>
    <t>CBSE Site - By CBSE (Revised Edition)</t>
  </si>
  <si>
    <t>ACCOUNTANCY</t>
  </si>
  <si>
    <t>Double Entry Book Keeping – Financial Accounting By T.S.Grewal</t>
  </si>
  <si>
    <t>BUSINESS STUDIES</t>
  </si>
  <si>
    <t>Business Studies (NCERT)</t>
  </si>
  <si>
    <t>ENTREPRENEURSHIP</t>
  </si>
  <si>
    <t>Entrepreneurship (Revised Edition) (CBSE)</t>
  </si>
  <si>
    <t>POLITICAL SCIENCE</t>
  </si>
  <si>
    <t>Indian Constitution at Work (NCERT)</t>
  </si>
  <si>
    <t>Political Theory (NCERT)</t>
  </si>
  <si>
    <t>PAINTING</t>
  </si>
  <si>
    <t>Learning objectives of Panoramic Indian Painting By R.C Luthara, C.K.Luthara</t>
  </si>
  <si>
    <t>History of Indian Art - By Devender Kumari</t>
  </si>
  <si>
    <t>Acrylic colour set</t>
  </si>
  <si>
    <t>Brushes _Round (2,,3,4,6,8,10,12) set</t>
  </si>
  <si>
    <t>Brushes _Flat (2,4,6,8,10) set</t>
  </si>
  <si>
    <t>Shading pencil_2B,4B,6B,8B,10B</t>
  </si>
  <si>
    <t>HISTORY</t>
  </si>
  <si>
    <t>Themes in World History (NCERT)</t>
  </si>
  <si>
    <t>FINANCIAL MARKET MANAGEMENT</t>
  </si>
  <si>
    <t>Beste Freunde B1.2 Hueber Publications, Published in India By Goyal Publisher</t>
  </si>
  <si>
    <t>DESIGN</t>
  </si>
  <si>
    <t>Fevicryl bottle colour set 24 colours</t>
  </si>
  <si>
    <t>Brushes _Round (00,0,2,6,8) set</t>
  </si>
  <si>
    <t>Brushes _Flat (2,4,) set</t>
  </si>
  <si>
    <t>Shading pencil-(2B,6B)</t>
  </si>
  <si>
    <t>Geometry Box</t>
  </si>
  <si>
    <t>Plastic Scale 12 inches</t>
  </si>
  <si>
    <t>Black Marker Thin</t>
  </si>
  <si>
    <t>Black Marker Thick</t>
  </si>
  <si>
    <t>Brush Pen 12 Shade</t>
  </si>
  <si>
    <t>CLASS : CLASS 12</t>
  </si>
  <si>
    <t>Flamingo (NCERT) : Literature Core Course</t>
  </si>
  <si>
    <t>Vistas (NCERT) : Supplementary Reader Core Course</t>
  </si>
  <si>
    <t>Maths for Class XII Part – I &amp; II (NCERT)</t>
  </si>
  <si>
    <t>Informatics Practices</t>
  </si>
  <si>
    <t>Informatics Practices Textbook for Class XII - NCERT</t>
  </si>
  <si>
    <t>Health &amp; Physical Education for Class XII by Saraswati Publications</t>
  </si>
  <si>
    <t>Indian Economic Development for Class XII by NCERT (LATEST 2026-27 Edition)</t>
  </si>
  <si>
    <t xml:space="preserve">Indian Economic Development for Class XII by Sandeep Garg-Dhanpat Rai Publications </t>
  </si>
  <si>
    <t xml:space="preserve">Introductory Macro Economics for class XII by Sandeep Garg-Dhanpat Rai Publications </t>
  </si>
  <si>
    <t>Text Book for Class XII (NCERT)</t>
  </si>
  <si>
    <t>Part 1.</t>
  </si>
  <si>
    <t>Book1.Double Entry Book Keeping- Accounting for Partnership Firms- Volume 1-By T.S. Grewal</t>
  </si>
  <si>
    <t>Book2. Company Accounts-By T.S. Grewal</t>
  </si>
  <si>
    <t>Part 2.</t>
  </si>
  <si>
    <t>Book 3.Analysis of Financial Statements</t>
  </si>
  <si>
    <t>By T.S. Grewal</t>
  </si>
  <si>
    <t>Part 1 Principles and Functions of Management (NCERT)</t>
  </si>
  <si>
    <t>Part -2 Business Finance &amp; Marketing (NCERT)</t>
  </si>
  <si>
    <t>Contemporary World Politics (NCERT)</t>
  </si>
  <si>
    <t>Politics in India Since Independence (NCERT)</t>
  </si>
  <si>
    <t>Learning objectives of Panoramic Indian Painting By R.C Luthara, C.K.Luthra</t>
  </si>
  <si>
    <t>History of Indian Art by Devender Kumari (Full Marks Publications)</t>
  </si>
  <si>
    <t>Themes in Indian History  (Part I, II and III) : (NCERT)</t>
  </si>
  <si>
    <t>School Smith</t>
  </si>
  <si>
    <t>STATIONERY AMOUNT (2019-20)</t>
  </si>
  <si>
    <t>CLASS</t>
  </si>
  <si>
    <t>TOTAL AMOUNT</t>
  </si>
  <si>
    <t>ACTUAL AMOUNT</t>
  </si>
  <si>
    <t>STUDENT BOOKS + NOTE BOOKS</t>
  </si>
  <si>
    <t xml:space="preserve">COMPULSORY STUDENT </t>
  </si>
  <si>
    <t xml:space="preserve">ART ROOM </t>
  </si>
  <si>
    <t>STATIONERY</t>
  </si>
  <si>
    <t>KG</t>
  </si>
  <si>
    <t>CLASS I</t>
  </si>
  <si>
    <t>CLASS II</t>
  </si>
  <si>
    <t>CLASS III</t>
  </si>
  <si>
    <t>CLASS IV</t>
  </si>
  <si>
    <t>CLASS V</t>
  </si>
  <si>
    <t>CLASS VI</t>
  </si>
  <si>
    <t>CLASS VII</t>
  </si>
  <si>
    <t>CLASS VIII</t>
  </si>
  <si>
    <t>GOENKAN PUBLISHED BOOKS</t>
  </si>
  <si>
    <t>2020-21</t>
  </si>
  <si>
    <t>TITLE</t>
  </si>
  <si>
    <t>PROPOSED
 MRP</t>
  </si>
  <si>
    <t>GST</t>
  </si>
  <si>
    <t>DISC</t>
  </si>
  <si>
    <t>RATE AFTER
 DISCOUNT</t>
  </si>
  <si>
    <t>EXPENSE PACKING / TRANSPORT/ LABOUR</t>
  </si>
  <si>
    <t>SAMPLE
 COST</t>
  </si>
  <si>
    <t>OTHER
 TAXES @ 1.30%</t>
  </si>
  <si>
    <t>PROFIT</t>
  </si>
  <si>
    <t>PROFIT %</t>
  </si>
  <si>
    <t>HELPING YOUNG MIND GROWS</t>
  </si>
  <si>
    <t>GRAMMAR BOOK - 2</t>
  </si>
  <si>
    <t>ITEM</t>
  </si>
  <si>
    <t>MRP</t>
  </si>
  <si>
    <t>COST</t>
  </si>
  <si>
    <t>COST PRICE</t>
  </si>
  <si>
    <t>SELLING RATE</t>
  </si>
  <si>
    <t>EXPENSE</t>
  </si>
  <si>
    <t># BEFORE TAX</t>
  </si>
  <si>
    <t>IT</t>
  </si>
  <si>
    <t># AFTER TAX</t>
  </si>
  <si>
    <t># %</t>
  </si>
  <si>
    <t>CHECKER NOTE BOOK</t>
  </si>
  <si>
    <t>LONG NOTE BOOK</t>
  </si>
  <si>
    <t>PRINTED NOTE BOOK</t>
  </si>
  <si>
    <t>ALMANAC</t>
  </si>
  <si>
    <t>NOTE PAD</t>
  </si>
  <si>
    <t>STAR NOTE BOOK</t>
  </si>
  <si>
    <t>ANIMAL NOTE BOOK</t>
  </si>
  <si>
    <t>PRINTED ANIMAL NOTE BOOK</t>
  </si>
  <si>
    <t>PRACTICAL NOTE BOOK (XI-XII)</t>
  </si>
  <si>
    <t>SELLING</t>
  </si>
  <si>
    <t>TAX</t>
  </si>
  <si>
    <t xml:space="preserve">NOTE BOOK LIST </t>
  </si>
  <si>
    <t>SUBJECT</t>
  </si>
  <si>
    <t>Single Line Note Book (Blue)</t>
  </si>
  <si>
    <t>Long Note Book(Orange)</t>
  </si>
  <si>
    <t>Math Practical File - Brown</t>
  </si>
  <si>
    <t>Graph Pad</t>
  </si>
  <si>
    <t>Long Note Book (Yellow)</t>
  </si>
  <si>
    <t>Practical File - Activity (Brown) (Hard Bound)</t>
  </si>
  <si>
    <t>Practical File (Blue) (Hard Bound)</t>
  </si>
  <si>
    <t>Practical File (Green)  (Hard Bound)</t>
  </si>
  <si>
    <t>Practical File with Interleaf Pages</t>
  </si>
  <si>
    <t>COMPUTER SCIENCE</t>
  </si>
  <si>
    <t>Long Note Book (Red)</t>
  </si>
  <si>
    <t xml:space="preserve">INFORMATICS PRACTICES
</t>
  </si>
  <si>
    <t>Long Note Book(Red)</t>
  </si>
  <si>
    <t>FMM</t>
  </si>
  <si>
    <t>Long Note Book (Red) + Lab File</t>
  </si>
  <si>
    <t>PROJECT FILE</t>
  </si>
  <si>
    <t>SESSION 2026 - 27</t>
  </si>
  <si>
    <t>NOTE BOOKS</t>
  </si>
  <si>
    <t xml:space="preserve">2ND LANGUAGE </t>
  </si>
  <si>
    <t>HINDI (COURSE-B)</t>
  </si>
  <si>
    <t xml:space="preserve">CLASS : CLASS 11 &amp; 12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</si>
</sst>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scheme val="minor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4"/>
      <color theme="1"/>
      <name val="Script"/>
    </font>
    <font>
      <sz val="11"/>
      <color theme="1"/>
      <name val="Old English Text MT"/>
      <family val="4"/>
    </font>
    <font>
      <sz val="11"/>
      <color theme="1"/>
      <name val="Corsiva"/>
    </font>
    <font>
      <sz val="14"/>
      <color theme="1"/>
      <name val="Gabriola"/>
      <family val="5"/>
    </font>
    <font>
      <b/>
      <sz val="18"/>
      <color theme="1"/>
      <name val="Kunstler Script"/>
      <family val="4"/>
    </font>
    <font>
      <sz val="20"/>
      <color theme="1"/>
      <name val="Courgette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12" fontId="2" fillId="0" borderId="2" xfId="0" applyNumberFormat="1" applyFont="1" applyBorder="1"/>
    <xf numFmtId="12" fontId="2" fillId="0" borderId="2" xfId="0" applyNumberFormat="1" applyFont="1" applyBorder="1" applyAlignment="1">
      <alignment horizontal="center"/>
    </xf>
    <xf numFmtId="0" fontId="7" fillId="0" borderId="0" xfId="0" applyFont="1"/>
    <xf numFmtId="2" fontId="4" fillId="0" borderId="0" xfId="0" applyNumberFormat="1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0" borderId="2" xfId="0" applyFont="1" applyBorder="1"/>
    <xf numFmtId="2" fontId="6" fillId="2" borderId="2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9" fontId="10" fillId="0" borderId="2" xfId="0" applyNumberFormat="1" applyFont="1" applyBorder="1"/>
    <xf numFmtId="0" fontId="11" fillId="0" borderId="2" xfId="0" applyFont="1" applyBorder="1"/>
    <xf numFmtId="2" fontId="10" fillId="0" borderId="2" xfId="0" applyNumberFormat="1" applyFont="1" applyBorder="1" applyAlignment="1">
      <alignment horizontal="center"/>
    </xf>
    <xf numFmtId="12" fontId="6" fillId="0" borderId="2" xfId="0" applyNumberFormat="1" applyFont="1" applyBorder="1" applyAlignment="1">
      <alignment horizontal="center"/>
    </xf>
    <xf numFmtId="12" fontId="6" fillId="0" borderId="2" xfId="0" applyNumberFormat="1" applyFont="1" applyBorder="1"/>
    <xf numFmtId="0" fontId="12" fillId="0" borderId="0" xfId="0" applyFont="1"/>
    <xf numFmtId="0" fontId="9" fillId="0" borderId="0" xfId="0" applyFont="1"/>
    <xf numFmtId="0" fontId="9" fillId="2" borderId="1" xfId="0" applyFont="1" applyFill="1" applyBorder="1"/>
    <xf numFmtId="2" fontId="2" fillId="0" borderId="0" xfId="0" applyNumberFormat="1" applyFont="1"/>
    <xf numFmtId="0" fontId="10" fillId="0" borderId="2" xfId="0" applyFont="1" applyBorder="1"/>
    <xf numFmtId="9" fontId="3" fillId="0" borderId="2" xfId="0" applyNumberFormat="1" applyFont="1" applyBorder="1"/>
    <xf numFmtId="0" fontId="13" fillId="0" borderId="0" xfId="0" applyFont="1"/>
    <xf numFmtId="2" fontId="6" fillId="0" borderId="3" xfId="0" applyNumberFormat="1" applyFont="1" applyBorder="1" applyAlignment="1">
      <alignment horizontal="center"/>
    </xf>
    <xf numFmtId="10" fontId="4" fillId="0" borderId="0" xfId="0" applyNumberFormat="1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4" fillId="0" borderId="0" xfId="0" applyNumberFormat="1" applyFont="1"/>
    <xf numFmtId="2" fontId="13" fillId="2" borderId="2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12" fontId="8" fillId="0" borderId="2" xfId="0" applyNumberFormat="1" applyFont="1" applyBorder="1" applyAlignment="1">
      <alignment horizontal="center"/>
    </xf>
    <xf numFmtId="2" fontId="14" fillId="2" borderId="2" xfId="0" applyNumberFormat="1" applyFont="1" applyFill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16" fillId="0" borderId="2" xfId="0" applyFont="1" applyBorder="1"/>
    <xf numFmtId="2" fontId="16" fillId="0" borderId="2" xfId="0" applyNumberFormat="1" applyFont="1" applyBorder="1" applyAlignment="1">
      <alignment horizontal="center"/>
    </xf>
    <xf numFmtId="0" fontId="1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4" fontId="4" fillId="0" borderId="0" xfId="0" applyNumberFormat="1" applyFont="1"/>
    <xf numFmtId="0" fontId="27" fillId="0" borderId="2" xfId="0" applyFont="1" applyBorder="1"/>
    <xf numFmtId="0" fontId="10" fillId="0" borderId="2" xfId="0" applyFont="1" applyBorder="1" applyAlignment="1">
      <alignment horizontal="center"/>
    </xf>
    <xf numFmtId="0" fontId="16" fillId="0" borderId="0" xfId="0" applyFont="1"/>
    <xf numFmtId="0" fontId="28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29" fillId="0" borderId="2" xfId="0" applyFont="1" applyBorder="1"/>
    <xf numFmtId="2" fontId="29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10" fontId="29" fillId="0" borderId="2" xfId="0" applyNumberFormat="1" applyFont="1" applyBorder="1" applyAlignment="1">
      <alignment horizontal="center"/>
    </xf>
    <xf numFmtId="10" fontId="16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16" fillId="0" borderId="4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0" xfId="0" applyFont="1"/>
    <xf numFmtId="0" fontId="37" fillId="0" borderId="0" xfId="0" applyFont="1" applyAlignment="1">
      <alignment vertical="center"/>
    </xf>
    <xf numFmtId="0" fontId="37" fillId="0" borderId="0" xfId="0" applyFont="1"/>
    <xf numFmtId="0" fontId="34" fillId="0" borderId="8" xfId="0" applyFont="1" applyBorder="1" applyAlignment="1">
      <alignment vertical="center"/>
    </xf>
    <xf numFmtId="0" fontId="34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31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/>
    </xf>
    <xf numFmtId="0" fontId="34" fillId="0" borderId="8" xfId="0" applyFont="1" applyBorder="1" applyAlignment="1">
      <alignment vertical="center" wrapText="1"/>
    </xf>
    <xf numFmtId="0" fontId="33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3" fillId="0" borderId="6" xfId="0" applyFont="1" applyBorder="1"/>
    <xf numFmtId="0" fontId="33" fillId="0" borderId="13" xfId="0" applyFont="1" applyBorder="1"/>
    <xf numFmtId="0" fontId="33" fillId="0" borderId="7" xfId="0" applyFont="1" applyBorder="1"/>
    <xf numFmtId="0" fontId="30" fillId="0" borderId="8" xfId="0" applyFont="1" applyBorder="1" applyAlignment="1">
      <alignment vertical="center"/>
    </xf>
    <xf numFmtId="0" fontId="37" fillId="0" borderId="9" xfId="0" applyFont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2" fontId="30" fillId="0" borderId="8" xfId="0" applyNumberFormat="1" applyFont="1" applyBorder="1" applyAlignment="1">
      <alignment vertical="center"/>
    </xf>
    <xf numFmtId="2" fontId="30" fillId="0" borderId="8" xfId="0" applyNumberFormat="1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20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4" fillId="0" borderId="7" xfId="0" applyFont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1" fillId="0" borderId="15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4" fillId="0" borderId="16" xfId="0" applyFont="1" applyBorder="1" applyAlignment="1">
      <alignment vertical="center"/>
    </xf>
    <xf numFmtId="0" fontId="33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0" fillId="0" borderId="0" xfId="0"/>
    <xf numFmtId="0" fontId="18" fillId="0" borderId="0" xfId="0" applyFont="1"/>
    <xf numFmtId="0" fontId="30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8" xfId="0" applyFont="1" applyBorder="1" applyAlignment="1">
      <alignment horizontal="left" vertical="center"/>
    </xf>
    <xf numFmtId="0" fontId="34" fillId="0" borderId="20" xfId="0" applyFont="1" applyBorder="1" applyAlignment="1">
      <alignment vertical="center"/>
    </xf>
    <xf numFmtId="0" fontId="34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00"/>
  <sheetViews>
    <sheetView workbookViewId="0"/>
  </sheetViews>
  <sheetFormatPr defaultColWidth="14.44140625" defaultRowHeight="15" customHeight="1"/>
  <cols>
    <col min="1" max="1" width="62.44140625" customWidth="1"/>
    <col min="2" max="3" width="8.6640625" customWidth="1"/>
    <col min="4" max="4" width="10.44140625" customWidth="1"/>
    <col min="5" max="26" width="8.6640625" customWidth="1"/>
  </cols>
  <sheetData>
    <row r="3" spans="1:4" ht="22.8">
      <c r="A3" s="1" t="s">
        <v>53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4.4">
      <c r="A5" s="18" t="s">
        <v>42</v>
      </c>
      <c r="B5" s="19" t="s">
        <v>3</v>
      </c>
      <c r="C5" s="20" t="s">
        <v>4</v>
      </c>
      <c r="D5" s="19" t="s">
        <v>5</v>
      </c>
    </row>
    <row r="6" spans="1:4" ht="14.4">
      <c r="A6" s="21" t="s">
        <v>43</v>
      </c>
      <c r="B6" s="13">
        <v>1</v>
      </c>
      <c r="C6" s="22">
        <v>170</v>
      </c>
      <c r="D6" s="23">
        <f t="shared" ref="D6:D8" si="0">B6*C6</f>
        <v>170</v>
      </c>
    </row>
    <row r="7" spans="1:4" ht="14.4">
      <c r="A7" s="21" t="s">
        <v>44</v>
      </c>
      <c r="B7" s="13">
        <v>1</v>
      </c>
      <c r="C7" s="22">
        <v>195</v>
      </c>
      <c r="D7" s="23">
        <f t="shared" si="0"/>
        <v>195</v>
      </c>
    </row>
    <row r="8" spans="1:4" ht="14.4">
      <c r="A8" s="21" t="s">
        <v>6</v>
      </c>
      <c r="B8" s="13">
        <v>1</v>
      </c>
      <c r="C8" s="22">
        <v>130</v>
      </c>
      <c r="D8" s="23">
        <f t="shared" si="0"/>
        <v>130</v>
      </c>
    </row>
    <row r="9" spans="1:4" ht="14.4">
      <c r="A9" s="24" t="s">
        <v>7</v>
      </c>
      <c r="B9" s="25"/>
      <c r="C9" s="26"/>
      <c r="D9" s="25"/>
    </row>
    <row r="10" spans="1:4" ht="14.4">
      <c r="A10" s="18" t="s">
        <v>45</v>
      </c>
      <c r="B10" s="19" t="s">
        <v>3</v>
      </c>
      <c r="C10" s="20" t="s">
        <v>4</v>
      </c>
      <c r="D10" s="19" t="s">
        <v>5</v>
      </c>
    </row>
    <row r="11" spans="1:4" ht="14.4">
      <c r="A11" s="21" t="s">
        <v>46</v>
      </c>
      <c r="B11" s="13">
        <v>4</v>
      </c>
      <c r="C11" s="22">
        <v>70</v>
      </c>
      <c r="D11" s="23">
        <f t="shared" ref="D11:D60" si="1">B11*C11</f>
        <v>280</v>
      </c>
    </row>
    <row r="12" spans="1:4" ht="14.4">
      <c r="A12" s="21" t="s">
        <v>47</v>
      </c>
      <c r="B12" s="13">
        <v>1</v>
      </c>
      <c r="C12" s="22">
        <v>25</v>
      </c>
      <c r="D12" s="23">
        <f t="shared" si="1"/>
        <v>25</v>
      </c>
    </row>
    <row r="13" spans="1:4" ht="14.4">
      <c r="A13" s="21" t="s">
        <v>48</v>
      </c>
      <c r="B13" s="13">
        <v>1</v>
      </c>
      <c r="C13" s="22">
        <v>25</v>
      </c>
      <c r="D13" s="23">
        <f t="shared" si="1"/>
        <v>25</v>
      </c>
    </row>
    <row r="14" spans="1:4" ht="14.4">
      <c r="A14" s="21" t="s">
        <v>49</v>
      </c>
      <c r="B14" s="13">
        <v>4</v>
      </c>
      <c r="C14" s="22">
        <v>70</v>
      </c>
      <c r="D14" s="23">
        <f t="shared" si="1"/>
        <v>280</v>
      </c>
    </row>
    <row r="15" spans="1:4" ht="14.4">
      <c r="A15" s="21" t="s">
        <v>50</v>
      </c>
      <c r="B15" s="13">
        <v>1</v>
      </c>
      <c r="C15" s="22">
        <v>25</v>
      </c>
      <c r="D15" s="23">
        <f t="shared" si="1"/>
        <v>25</v>
      </c>
    </row>
    <row r="16" spans="1:4" ht="14.4">
      <c r="A16" s="21" t="s">
        <v>51</v>
      </c>
      <c r="B16" s="13">
        <v>2</v>
      </c>
      <c r="C16" s="22">
        <v>85</v>
      </c>
      <c r="D16" s="23">
        <f t="shared" si="1"/>
        <v>170</v>
      </c>
    </row>
    <row r="17" spans="1:5" ht="14.4">
      <c r="A17" s="21" t="s">
        <v>52</v>
      </c>
      <c r="B17" s="13">
        <v>2</v>
      </c>
      <c r="C17" s="22">
        <v>70</v>
      </c>
      <c r="D17" s="23">
        <f t="shared" si="1"/>
        <v>140</v>
      </c>
      <c r="E17" s="16">
        <v>1440</v>
      </c>
    </row>
    <row r="18" spans="1:5" ht="14.4">
      <c r="A18" s="21" t="s">
        <v>9</v>
      </c>
      <c r="B18" s="13">
        <v>1</v>
      </c>
      <c r="C18" s="22">
        <v>30</v>
      </c>
      <c r="D18" s="23">
        <f t="shared" si="1"/>
        <v>30</v>
      </c>
    </row>
    <row r="19" spans="1:5" ht="14.4">
      <c r="A19" s="21" t="s">
        <v>10</v>
      </c>
      <c r="B19" s="13">
        <v>2</v>
      </c>
      <c r="C19" s="22">
        <v>24</v>
      </c>
      <c r="D19" s="23">
        <f t="shared" si="1"/>
        <v>48</v>
      </c>
    </row>
    <row r="20" spans="1:5" ht="14.4">
      <c r="A20" s="21" t="s">
        <v>54</v>
      </c>
      <c r="B20" s="13">
        <v>1</v>
      </c>
      <c r="C20" s="22">
        <v>37</v>
      </c>
      <c r="D20" s="23">
        <f t="shared" si="1"/>
        <v>37</v>
      </c>
    </row>
    <row r="21" spans="1:5" ht="15.75" customHeight="1">
      <c r="A21" s="21" t="s">
        <v>55</v>
      </c>
      <c r="B21" s="30">
        <v>1</v>
      </c>
      <c r="C21" s="22">
        <v>140</v>
      </c>
      <c r="D21" s="23">
        <f t="shared" si="1"/>
        <v>140</v>
      </c>
    </row>
    <row r="22" spans="1:5" ht="15.75" customHeight="1">
      <c r="A22" s="21" t="s">
        <v>56</v>
      </c>
      <c r="B22" s="13">
        <v>1</v>
      </c>
      <c r="C22" s="22">
        <v>160</v>
      </c>
      <c r="D22" s="23">
        <f t="shared" si="1"/>
        <v>160</v>
      </c>
    </row>
    <row r="23" spans="1:5" ht="15.75" customHeight="1">
      <c r="A23" s="21" t="s">
        <v>57</v>
      </c>
      <c r="B23" s="13">
        <v>1</v>
      </c>
      <c r="C23" s="23">
        <v>45</v>
      </c>
      <c r="D23" s="23">
        <f t="shared" si="1"/>
        <v>45</v>
      </c>
    </row>
    <row r="24" spans="1:5" ht="15.75" customHeight="1">
      <c r="A24" s="21" t="s">
        <v>12</v>
      </c>
      <c r="B24" s="13">
        <v>3</v>
      </c>
      <c r="C24" s="23">
        <v>30</v>
      </c>
      <c r="D24" s="23">
        <f t="shared" si="1"/>
        <v>90</v>
      </c>
    </row>
    <row r="25" spans="1:5" ht="15.75" customHeight="1">
      <c r="A25" s="21" t="s">
        <v>13</v>
      </c>
      <c r="B25" s="13">
        <v>1</v>
      </c>
      <c r="C25" s="23">
        <v>15</v>
      </c>
      <c r="D25" s="23">
        <f t="shared" si="1"/>
        <v>15</v>
      </c>
    </row>
    <row r="26" spans="1:5" ht="15.75" customHeight="1">
      <c r="A26" s="21" t="s">
        <v>58</v>
      </c>
      <c r="B26" s="13">
        <v>4</v>
      </c>
      <c r="C26" s="23">
        <v>55</v>
      </c>
      <c r="D26" s="23">
        <f t="shared" si="1"/>
        <v>220</v>
      </c>
    </row>
    <row r="27" spans="1:5" ht="15.75" customHeight="1">
      <c r="A27" s="21" t="s">
        <v>15</v>
      </c>
      <c r="B27" s="13">
        <v>1</v>
      </c>
      <c r="C27" s="23">
        <v>20</v>
      </c>
      <c r="D27" s="23">
        <f t="shared" si="1"/>
        <v>20</v>
      </c>
    </row>
    <row r="28" spans="1:5" ht="15.75" customHeight="1">
      <c r="A28" s="21" t="s">
        <v>17</v>
      </c>
      <c r="B28" s="13">
        <v>12</v>
      </c>
      <c r="C28" s="23">
        <v>3</v>
      </c>
      <c r="D28" s="23">
        <f t="shared" si="1"/>
        <v>36</v>
      </c>
    </row>
    <row r="29" spans="1:5" ht="15.75" customHeight="1">
      <c r="A29" s="21" t="s">
        <v>18</v>
      </c>
      <c r="B29" s="13">
        <v>20</v>
      </c>
      <c r="C29" s="23">
        <v>5</v>
      </c>
      <c r="D29" s="23">
        <f t="shared" si="1"/>
        <v>100</v>
      </c>
    </row>
    <row r="30" spans="1:5" ht="15.75" customHeight="1">
      <c r="A30" s="21" t="s">
        <v>59</v>
      </c>
      <c r="B30" s="13">
        <v>6</v>
      </c>
      <c r="C30" s="23">
        <v>60</v>
      </c>
      <c r="D30" s="23">
        <f t="shared" si="1"/>
        <v>360</v>
      </c>
    </row>
    <row r="31" spans="1:5" ht="15.75" customHeight="1">
      <c r="A31" s="21" t="s">
        <v>27</v>
      </c>
      <c r="B31" s="13">
        <v>6</v>
      </c>
      <c r="C31" s="23">
        <v>20</v>
      </c>
      <c r="D31" s="23">
        <f t="shared" si="1"/>
        <v>120</v>
      </c>
    </row>
    <row r="32" spans="1:5" ht="15.75" customHeight="1">
      <c r="A32" s="21" t="s">
        <v>60</v>
      </c>
      <c r="B32" s="13">
        <v>4</v>
      </c>
      <c r="C32" s="23">
        <v>5</v>
      </c>
      <c r="D32" s="23">
        <f t="shared" si="1"/>
        <v>20</v>
      </c>
    </row>
    <row r="33" spans="1:5" ht="15.75" customHeight="1">
      <c r="A33" s="21" t="s">
        <v>11</v>
      </c>
      <c r="B33" s="30">
        <v>1</v>
      </c>
      <c r="C33" s="23">
        <v>85</v>
      </c>
      <c r="D33" s="23">
        <f t="shared" si="1"/>
        <v>85</v>
      </c>
    </row>
    <row r="34" spans="1:5" ht="15.75" customHeight="1">
      <c r="A34" s="21" t="s">
        <v>61</v>
      </c>
      <c r="B34" s="13">
        <v>1</v>
      </c>
      <c r="C34" s="23">
        <v>55</v>
      </c>
      <c r="D34" s="23">
        <f t="shared" si="1"/>
        <v>55</v>
      </c>
    </row>
    <row r="35" spans="1:5" ht="15.75" customHeight="1">
      <c r="A35" s="21" t="s">
        <v>14</v>
      </c>
      <c r="B35" s="13">
        <v>1</v>
      </c>
      <c r="C35" s="22">
        <v>90</v>
      </c>
      <c r="D35" s="23">
        <f t="shared" si="1"/>
        <v>90</v>
      </c>
    </row>
    <row r="36" spans="1:5" ht="15.75" customHeight="1">
      <c r="A36" s="21" t="s">
        <v>19</v>
      </c>
      <c r="B36" s="30">
        <v>0.5</v>
      </c>
      <c r="C36" s="23">
        <v>30</v>
      </c>
      <c r="D36" s="23">
        <f t="shared" si="1"/>
        <v>15</v>
      </c>
    </row>
    <row r="37" spans="1:5" ht="15.75" customHeight="1">
      <c r="A37" s="21" t="s">
        <v>21</v>
      </c>
      <c r="B37" s="13">
        <v>4</v>
      </c>
      <c r="C37" s="23">
        <v>2</v>
      </c>
      <c r="D37" s="23">
        <f t="shared" si="1"/>
        <v>8</v>
      </c>
    </row>
    <row r="38" spans="1:5" ht="15.75" customHeight="1">
      <c r="A38" s="21" t="s">
        <v>20</v>
      </c>
      <c r="B38" s="31">
        <v>6</v>
      </c>
      <c r="C38" s="23">
        <v>15</v>
      </c>
      <c r="D38" s="23">
        <f t="shared" si="1"/>
        <v>90</v>
      </c>
    </row>
    <row r="39" spans="1:5" ht="15.75" customHeight="1">
      <c r="A39" s="21" t="s">
        <v>22</v>
      </c>
      <c r="B39" s="14">
        <v>4</v>
      </c>
      <c r="C39" s="9">
        <v>10</v>
      </c>
      <c r="D39" s="10">
        <f t="shared" si="1"/>
        <v>40</v>
      </c>
    </row>
    <row r="40" spans="1:5" ht="15.75" customHeight="1">
      <c r="A40" s="21" t="s">
        <v>23</v>
      </c>
      <c r="B40" s="14">
        <v>8</v>
      </c>
      <c r="C40" s="10">
        <v>5</v>
      </c>
      <c r="D40" s="10">
        <f t="shared" si="1"/>
        <v>40</v>
      </c>
      <c r="E40" s="16">
        <v>3304</v>
      </c>
    </row>
    <row r="41" spans="1:5" ht="15.75" customHeight="1">
      <c r="A41" s="21" t="s">
        <v>25</v>
      </c>
      <c r="B41" s="13">
        <v>2</v>
      </c>
      <c r="C41" s="23">
        <v>10</v>
      </c>
      <c r="D41" s="23">
        <f t="shared" si="1"/>
        <v>20</v>
      </c>
    </row>
    <row r="42" spans="1:5" ht="15.75" customHeight="1">
      <c r="A42" s="21" t="s">
        <v>26</v>
      </c>
      <c r="B42" s="13">
        <v>2</v>
      </c>
      <c r="C42" s="23">
        <v>5</v>
      </c>
      <c r="D42" s="23">
        <f t="shared" si="1"/>
        <v>10</v>
      </c>
    </row>
    <row r="43" spans="1:5" ht="15.75" customHeight="1">
      <c r="A43" s="12" t="s">
        <v>28</v>
      </c>
      <c r="B43" s="14">
        <v>2</v>
      </c>
      <c r="C43" s="10">
        <v>25</v>
      </c>
      <c r="D43" s="10">
        <f t="shared" si="1"/>
        <v>50</v>
      </c>
    </row>
    <row r="44" spans="1:5" ht="15.75" customHeight="1">
      <c r="A44" s="12" t="s">
        <v>29</v>
      </c>
      <c r="B44" s="14">
        <v>2</v>
      </c>
      <c r="C44" s="10">
        <v>25</v>
      </c>
      <c r="D44" s="10">
        <f t="shared" si="1"/>
        <v>50</v>
      </c>
    </row>
    <row r="45" spans="1:5" ht="15.75" customHeight="1">
      <c r="A45" s="12" t="s">
        <v>30</v>
      </c>
      <c r="B45" s="14">
        <v>2</v>
      </c>
      <c r="C45" s="10">
        <v>22</v>
      </c>
      <c r="D45" s="10">
        <f t="shared" si="1"/>
        <v>44</v>
      </c>
    </row>
    <row r="46" spans="1:5" ht="15.75" customHeight="1">
      <c r="A46" s="21" t="s">
        <v>31</v>
      </c>
      <c r="B46" s="31">
        <v>3</v>
      </c>
      <c r="C46" s="23">
        <v>25</v>
      </c>
      <c r="D46" s="23">
        <f t="shared" si="1"/>
        <v>75</v>
      </c>
    </row>
    <row r="47" spans="1:5" ht="15.75" customHeight="1">
      <c r="A47" s="21" t="s">
        <v>32</v>
      </c>
      <c r="B47" s="31">
        <v>3</v>
      </c>
      <c r="C47" s="23">
        <v>12</v>
      </c>
      <c r="D47" s="23">
        <f t="shared" si="1"/>
        <v>36</v>
      </c>
    </row>
    <row r="48" spans="1:5" ht="15.75" customHeight="1">
      <c r="A48" s="21" t="s">
        <v>62</v>
      </c>
      <c r="B48" s="13">
        <v>1</v>
      </c>
      <c r="C48" s="23">
        <v>20</v>
      </c>
      <c r="D48" s="23">
        <f t="shared" si="1"/>
        <v>20</v>
      </c>
    </row>
    <row r="49" spans="1:8" ht="15.75" customHeight="1">
      <c r="A49" s="21" t="s">
        <v>34</v>
      </c>
      <c r="B49" s="31">
        <v>3</v>
      </c>
      <c r="C49" s="23">
        <v>3</v>
      </c>
      <c r="D49" s="23">
        <f t="shared" si="1"/>
        <v>9</v>
      </c>
    </row>
    <row r="50" spans="1:8" ht="15.75" customHeight="1">
      <c r="A50" s="21" t="s">
        <v>63</v>
      </c>
      <c r="B50" s="31">
        <v>3</v>
      </c>
      <c r="C50" s="23">
        <v>3</v>
      </c>
      <c r="D50" s="23">
        <f t="shared" si="1"/>
        <v>9</v>
      </c>
    </row>
    <row r="51" spans="1:8" ht="15.75" customHeight="1">
      <c r="A51" s="21" t="s">
        <v>64</v>
      </c>
      <c r="B51" s="31">
        <v>3</v>
      </c>
      <c r="C51" s="23">
        <v>3</v>
      </c>
      <c r="D51" s="23">
        <f t="shared" si="1"/>
        <v>9</v>
      </c>
    </row>
    <row r="52" spans="1:8" ht="15.75" customHeight="1">
      <c r="A52" s="21" t="s">
        <v>65</v>
      </c>
      <c r="B52" s="31">
        <v>6</v>
      </c>
      <c r="C52" s="23">
        <v>2</v>
      </c>
      <c r="D52" s="23">
        <f t="shared" si="1"/>
        <v>12</v>
      </c>
    </row>
    <row r="53" spans="1:8" ht="15.75" customHeight="1">
      <c r="A53" s="21" t="s">
        <v>16</v>
      </c>
      <c r="B53" s="31">
        <v>7</v>
      </c>
      <c r="C53" s="23">
        <v>0.5</v>
      </c>
      <c r="D53" s="23">
        <f t="shared" si="1"/>
        <v>3.5</v>
      </c>
    </row>
    <row r="54" spans="1:8" ht="15.75" customHeight="1">
      <c r="A54" s="21" t="s">
        <v>66</v>
      </c>
      <c r="B54" s="31">
        <v>8</v>
      </c>
      <c r="C54" s="23">
        <v>0.5</v>
      </c>
      <c r="D54" s="23">
        <f t="shared" si="1"/>
        <v>4</v>
      </c>
    </row>
    <row r="55" spans="1:8" ht="15.75" customHeight="1">
      <c r="A55" s="21" t="s">
        <v>67</v>
      </c>
      <c r="B55" s="31">
        <v>2</v>
      </c>
      <c r="C55" s="23">
        <v>1</v>
      </c>
      <c r="D55" s="23">
        <f t="shared" si="1"/>
        <v>2</v>
      </c>
    </row>
    <row r="56" spans="1:8" ht="15.75" customHeight="1">
      <c r="A56" s="21" t="s">
        <v>37</v>
      </c>
      <c r="B56" s="31">
        <v>1</v>
      </c>
      <c r="C56" s="23">
        <v>10</v>
      </c>
      <c r="D56" s="23">
        <f t="shared" si="1"/>
        <v>10</v>
      </c>
    </row>
    <row r="57" spans="1:8" ht="15.75" customHeight="1">
      <c r="A57" s="21" t="s">
        <v>38</v>
      </c>
      <c r="B57" s="31">
        <v>1.5</v>
      </c>
      <c r="C57" s="23">
        <v>45</v>
      </c>
      <c r="D57" s="23">
        <f t="shared" si="1"/>
        <v>67.5</v>
      </c>
    </row>
    <row r="58" spans="1:8" ht="15.75" customHeight="1">
      <c r="A58" s="21" t="s">
        <v>39</v>
      </c>
      <c r="B58" s="31">
        <v>25</v>
      </c>
      <c r="C58" s="23">
        <v>2</v>
      </c>
      <c r="D58" s="23">
        <f t="shared" si="1"/>
        <v>50</v>
      </c>
      <c r="E58" s="16">
        <v>696</v>
      </c>
    </row>
    <row r="59" spans="1:8" ht="15.75" customHeight="1">
      <c r="A59" s="21" t="s">
        <v>33</v>
      </c>
      <c r="B59" s="31">
        <v>5</v>
      </c>
      <c r="C59" s="23">
        <v>5</v>
      </c>
      <c r="D59" s="23">
        <f t="shared" si="1"/>
        <v>25</v>
      </c>
    </row>
    <row r="60" spans="1:8" ht="15.75" customHeight="1">
      <c r="A60" s="21" t="s">
        <v>68</v>
      </c>
      <c r="B60" s="31">
        <v>1</v>
      </c>
      <c r="C60" s="23">
        <v>190</v>
      </c>
      <c r="D60" s="23">
        <f t="shared" si="1"/>
        <v>190</v>
      </c>
    </row>
    <row r="61" spans="1:8" ht="15.75" customHeight="1">
      <c r="A61" s="12"/>
      <c r="B61" s="12"/>
      <c r="C61" s="11" t="s">
        <v>40</v>
      </c>
      <c r="D61" s="11">
        <f>SUM(D6:D60)</f>
        <v>4000</v>
      </c>
      <c r="F61" s="16">
        <v>3151</v>
      </c>
      <c r="H61" s="17">
        <f>D61-F61</f>
        <v>849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>
      <c r="A66" s="1" t="s">
        <v>41</v>
      </c>
      <c r="B66" s="2"/>
      <c r="C66" s="2"/>
      <c r="D66" s="2"/>
    </row>
    <row r="67" spans="1:4" ht="15.75" customHeight="1">
      <c r="A67" s="2" t="s">
        <v>1</v>
      </c>
      <c r="B67" s="2"/>
      <c r="C67" s="2"/>
      <c r="D67" s="2"/>
    </row>
    <row r="68" spans="1:4" ht="15.75" customHeight="1">
      <c r="A68" s="18" t="s">
        <v>42</v>
      </c>
      <c r="B68" s="19" t="s">
        <v>3</v>
      </c>
      <c r="C68" s="20" t="s">
        <v>4</v>
      </c>
      <c r="D68" s="19" t="s">
        <v>5</v>
      </c>
    </row>
    <row r="69" spans="1:4" ht="15.75" customHeight="1">
      <c r="A69" s="21" t="s">
        <v>43</v>
      </c>
      <c r="B69" s="13">
        <v>1</v>
      </c>
      <c r="C69" s="22">
        <v>170</v>
      </c>
      <c r="D69" s="23">
        <f t="shared" ref="D69:D71" si="2">B69*C69</f>
        <v>170</v>
      </c>
    </row>
    <row r="70" spans="1:4" ht="15.75" customHeight="1">
      <c r="A70" s="21" t="s">
        <v>44</v>
      </c>
      <c r="B70" s="13">
        <v>1</v>
      </c>
      <c r="C70" s="22">
        <v>195</v>
      </c>
      <c r="D70" s="23">
        <f t="shared" si="2"/>
        <v>195</v>
      </c>
    </row>
    <row r="71" spans="1:4" ht="15.75" customHeight="1">
      <c r="A71" s="21" t="s">
        <v>6</v>
      </c>
      <c r="B71" s="13">
        <v>1</v>
      </c>
      <c r="C71" s="22">
        <v>130</v>
      </c>
      <c r="D71" s="23">
        <f t="shared" si="2"/>
        <v>130</v>
      </c>
    </row>
    <row r="72" spans="1:4" ht="15.75" customHeight="1">
      <c r="A72" s="24" t="s">
        <v>7</v>
      </c>
      <c r="B72" s="25"/>
      <c r="C72" s="26"/>
      <c r="D72" s="25"/>
    </row>
    <row r="73" spans="1:4" ht="15.75" customHeight="1">
      <c r="A73" s="18" t="s">
        <v>45</v>
      </c>
      <c r="B73" s="19" t="s">
        <v>3</v>
      </c>
      <c r="C73" s="20" t="s">
        <v>4</v>
      </c>
      <c r="D73" s="19" t="s">
        <v>5</v>
      </c>
    </row>
    <row r="74" spans="1:4" ht="15.75" customHeight="1">
      <c r="A74" s="21" t="s">
        <v>46</v>
      </c>
      <c r="B74" s="13">
        <v>4</v>
      </c>
      <c r="C74" s="22">
        <v>70</v>
      </c>
      <c r="D74" s="23">
        <f t="shared" ref="D74:D83" si="3">B74*C74</f>
        <v>280</v>
      </c>
    </row>
    <row r="75" spans="1:4" ht="15.75" customHeight="1">
      <c r="A75" s="21" t="s">
        <v>47</v>
      </c>
      <c r="B75" s="13">
        <v>1</v>
      </c>
      <c r="C75" s="22">
        <v>25</v>
      </c>
      <c r="D75" s="23">
        <f t="shared" si="3"/>
        <v>25</v>
      </c>
    </row>
    <row r="76" spans="1:4" ht="15.75" customHeight="1">
      <c r="A76" s="21" t="s">
        <v>48</v>
      </c>
      <c r="B76" s="13">
        <v>1</v>
      </c>
      <c r="C76" s="22">
        <v>25</v>
      </c>
      <c r="D76" s="23">
        <f t="shared" si="3"/>
        <v>25</v>
      </c>
    </row>
    <row r="77" spans="1:4" ht="15.75" customHeight="1">
      <c r="A77" s="21" t="s">
        <v>49</v>
      </c>
      <c r="B77" s="13">
        <v>4</v>
      </c>
      <c r="C77" s="22">
        <v>70</v>
      </c>
      <c r="D77" s="23">
        <f t="shared" si="3"/>
        <v>280</v>
      </c>
    </row>
    <row r="78" spans="1:4" ht="15.75" customHeight="1">
      <c r="A78" s="21" t="s">
        <v>50</v>
      </c>
      <c r="B78" s="13">
        <v>1</v>
      </c>
      <c r="C78" s="22">
        <v>25</v>
      </c>
      <c r="D78" s="23">
        <f t="shared" si="3"/>
        <v>25</v>
      </c>
    </row>
    <row r="79" spans="1:4" ht="15.75" customHeight="1">
      <c r="A79" s="21" t="s">
        <v>51</v>
      </c>
      <c r="B79" s="13">
        <v>2</v>
      </c>
      <c r="C79" s="22">
        <v>85</v>
      </c>
      <c r="D79" s="23">
        <f t="shared" si="3"/>
        <v>170</v>
      </c>
    </row>
    <row r="80" spans="1:4" ht="15.75" customHeight="1">
      <c r="A80" s="21" t="s">
        <v>52</v>
      </c>
      <c r="B80" s="13">
        <v>2</v>
      </c>
      <c r="C80" s="22">
        <v>70</v>
      </c>
      <c r="D80" s="23">
        <f t="shared" si="3"/>
        <v>140</v>
      </c>
    </row>
    <row r="81" spans="1:4" ht="15.75" customHeight="1">
      <c r="A81" s="21" t="s">
        <v>9</v>
      </c>
      <c r="B81" s="13">
        <v>1</v>
      </c>
      <c r="C81" s="22">
        <v>30</v>
      </c>
      <c r="D81" s="23">
        <f t="shared" si="3"/>
        <v>30</v>
      </c>
    </row>
    <row r="82" spans="1:4" ht="15.75" customHeight="1">
      <c r="A82" s="21" t="s">
        <v>13</v>
      </c>
      <c r="B82" s="13">
        <v>1</v>
      </c>
      <c r="C82" s="23">
        <v>15</v>
      </c>
      <c r="D82" s="23">
        <f t="shared" si="3"/>
        <v>15</v>
      </c>
    </row>
    <row r="83" spans="1:4" ht="15.75" customHeight="1">
      <c r="A83" s="21" t="s">
        <v>12</v>
      </c>
      <c r="B83" s="13">
        <v>3</v>
      </c>
      <c r="C83" s="23">
        <v>30</v>
      </c>
      <c r="D83" s="23">
        <f t="shared" si="3"/>
        <v>90</v>
      </c>
    </row>
    <row r="84" spans="1:4" ht="15.75" customHeight="1">
      <c r="A84" s="12"/>
      <c r="B84" s="12"/>
      <c r="C84" s="11" t="s">
        <v>40</v>
      </c>
      <c r="D84" s="11">
        <f>SUM(D69:D83)</f>
        <v>1575</v>
      </c>
    </row>
    <row r="85" spans="1:4" ht="15.75" customHeight="1">
      <c r="A85" s="27">
        <v>0.5</v>
      </c>
      <c r="B85" s="28"/>
      <c r="C85" s="28"/>
      <c r="D85" s="29">
        <v>787.5</v>
      </c>
    </row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8" bottom="0.54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91"/>
  <sheetViews>
    <sheetView zoomScaleNormal="100" workbookViewId="0">
      <selection activeCell="F15" sqref="F15"/>
    </sheetView>
  </sheetViews>
  <sheetFormatPr defaultColWidth="14.44140625" defaultRowHeight="15" customHeight="1"/>
  <cols>
    <col min="1" max="1" width="37.88671875" style="80" customWidth="1"/>
    <col min="2" max="2" width="68.88671875" style="80" customWidth="1"/>
    <col min="3" max="3" width="6.44140625" style="80" customWidth="1"/>
    <col min="4" max="26" width="8.6640625" style="80" customWidth="1"/>
    <col min="27" max="16384" width="14.44140625" style="80"/>
  </cols>
  <sheetData>
    <row r="1" spans="1:3" ht="17.399999999999999">
      <c r="A1" s="191" t="s">
        <v>130</v>
      </c>
      <c r="B1" s="192"/>
      <c r="C1" s="192"/>
    </row>
    <row r="2" spans="1:3" ht="17.399999999999999">
      <c r="A2" s="191" t="s">
        <v>128</v>
      </c>
      <c r="B2" s="192"/>
      <c r="C2" s="192"/>
    </row>
    <row r="3" spans="1:3" ht="21.6" customHeight="1">
      <c r="A3" s="185" t="s">
        <v>347</v>
      </c>
      <c r="B3" s="184"/>
      <c r="C3" s="184"/>
    </row>
    <row r="4" spans="1:3" ht="24" customHeight="1">
      <c r="A4" s="185" t="s">
        <v>369</v>
      </c>
      <c r="B4" s="184"/>
      <c r="C4" s="184"/>
    </row>
    <row r="5" spans="1:3" ht="14.4" thickBot="1">
      <c r="A5" s="82"/>
      <c r="B5" s="82"/>
      <c r="C5" s="82"/>
    </row>
    <row r="6" spans="1:3" ht="15.6">
      <c r="A6" s="130" t="s">
        <v>348</v>
      </c>
      <c r="B6" s="131" t="s">
        <v>314</v>
      </c>
      <c r="C6" s="132" t="s">
        <v>3</v>
      </c>
    </row>
    <row r="7" spans="1:3" s="81" customFormat="1" ht="30" customHeight="1">
      <c r="A7" s="133" t="s">
        <v>135</v>
      </c>
      <c r="B7" s="129" t="s">
        <v>349</v>
      </c>
      <c r="C7" s="134">
        <v>2</v>
      </c>
    </row>
    <row r="8" spans="1:3" s="81" customFormat="1" ht="30" customHeight="1">
      <c r="A8" s="189" t="s">
        <v>140</v>
      </c>
      <c r="B8" s="129" t="s">
        <v>350</v>
      </c>
      <c r="C8" s="134">
        <v>3</v>
      </c>
    </row>
    <row r="9" spans="1:3" s="81" customFormat="1" ht="30" customHeight="1">
      <c r="A9" s="190"/>
      <c r="B9" s="129" t="s">
        <v>351</v>
      </c>
      <c r="C9" s="135">
        <v>1</v>
      </c>
    </row>
    <row r="10" spans="1:3" s="81" customFormat="1" ht="30" customHeight="1">
      <c r="A10" s="190"/>
      <c r="B10" s="129" t="s">
        <v>352</v>
      </c>
      <c r="C10" s="134">
        <v>1</v>
      </c>
    </row>
    <row r="11" spans="1:3" s="81" customFormat="1" ht="30" customHeight="1">
      <c r="A11" s="189" t="s">
        <v>217</v>
      </c>
      <c r="B11" s="129" t="s">
        <v>353</v>
      </c>
      <c r="C11" s="134">
        <v>2</v>
      </c>
    </row>
    <row r="12" spans="1:3" s="81" customFormat="1" ht="30" customHeight="1">
      <c r="A12" s="190"/>
      <c r="B12" s="129" t="s">
        <v>354</v>
      </c>
      <c r="C12" s="134">
        <v>1</v>
      </c>
    </row>
    <row r="13" spans="1:3" s="81" customFormat="1" ht="30" customHeight="1">
      <c r="A13" s="190"/>
      <c r="B13" s="129" t="s">
        <v>355</v>
      </c>
      <c r="C13" s="134">
        <v>1</v>
      </c>
    </row>
    <row r="14" spans="1:3" s="81" customFormat="1" ht="30" customHeight="1">
      <c r="A14" s="133" t="s">
        <v>220</v>
      </c>
      <c r="B14" s="129" t="s">
        <v>353</v>
      </c>
      <c r="C14" s="134">
        <v>2</v>
      </c>
    </row>
    <row r="15" spans="1:3" s="81" customFormat="1" ht="30" customHeight="1">
      <c r="A15" s="133"/>
      <c r="B15" s="129" t="s">
        <v>356</v>
      </c>
      <c r="C15" s="134">
        <v>1</v>
      </c>
    </row>
    <row r="16" spans="1:3" s="81" customFormat="1" ht="30" customHeight="1">
      <c r="A16" s="193" t="s">
        <v>223</v>
      </c>
      <c r="B16" s="129" t="s">
        <v>353</v>
      </c>
      <c r="C16" s="134">
        <v>1</v>
      </c>
    </row>
    <row r="17" spans="1:4" s="81" customFormat="1" ht="30" customHeight="1">
      <c r="A17" s="193"/>
      <c r="B17" s="129" t="s">
        <v>357</v>
      </c>
      <c r="C17" s="134">
        <v>1</v>
      </c>
    </row>
    <row r="18" spans="1:4" s="81" customFormat="1" ht="30" customHeight="1">
      <c r="A18" s="133" t="s">
        <v>358</v>
      </c>
      <c r="B18" s="129" t="s">
        <v>353</v>
      </c>
      <c r="C18" s="134">
        <v>1</v>
      </c>
    </row>
    <row r="19" spans="1:4" s="81" customFormat="1" ht="30" customHeight="1">
      <c r="A19" s="133" t="s">
        <v>230</v>
      </c>
      <c r="B19" s="129" t="s">
        <v>359</v>
      </c>
      <c r="C19" s="134">
        <v>2</v>
      </c>
    </row>
    <row r="20" spans="1:4" s="81" customFormat="1" ht="30" customHeight="1">
      <c r="A20" s="133" t="s">
        <v>233</v>
      </c>
      <c r="B20" s="129" t="s">
        <v>359</v>
      </c>
      <c r="C20" s="134">
        <v>2</v>
      </c>
    </row>
    <row r="21" spans="1:4" s="81" customFormat="1" ht="30" customHeight="1">
      <c r="A21" s="136" t="s">
        <v>228</v>
      </c>
      <c r="B21" s="129" t="s">
        <v>359</v>
      </c>
      <c r="C21" s="134">
        <v>1</v>
      </c>
    </row>
    <row r="22" spans="1:4" s="81" customFormat="1" ht="34.799999999999997">
      <c r="A22" s="137" t="s">
        <v>360</v>
      </c>
      <c r="B22" s="129" t="s">
        <v>353</v>
      </c>
      <c r="C22" s="134">
        <v>1</v>
      </c>
    </row>
    <row r="23" spans="1:4" s="81" customFormat="1" ht="30" customHeight="1">
      <c r="A23" s="133" t="s">
        <v>249</v>
      </c>
      <c r="B23" s="129" t="s">
        <v>359</v>
      </c>
      <c r="C23" s="134">
        <v>1</v>
      </c>
    </row>
    <row r="24" spans="1:4" s="81" customFormat="1" ht="30" customHeight="1">
      <c r="A24" s="133" t="s">
        <v>240</v>
      </c>
      <c r="B24" s="129" t="s">
        <v>359</v>
      </c>
      <c r="C24" s="134">
        <v>2</v>
      </c>
    </row>
    <row r="25" spans="1:4" s="81" customFormat="1" ht="30" customHeight="1">
      <c r="A25" s="133" t="s">
        <v>242</v>
      </c>
      <c r="B25" s="129" t="s">
        <v>361</v>
      </c>
      <c r="C25" s="134">
        <v>1</v>
      </c>
    </row>
    <row r="26" spans="1:4" s="81" customFormat="1" ht="30" customHeight="1">
      <c r="A26" s="133" t="s">
        <v>244</v>
      </c>
      <c r="B26" s="129" t="s">
        <v>359</v>
      </c>
      <c r="C26" s="134">
        <v>1</v>
      </c>
    </row>
    <row r="27" spans="1:4" s="81" customFormat="1" ht="30" customHeight="1">
      <c r="A27" s="133" t="s">
        <v>256</v>
      </c>
      <c r="B27" s="129" t="s">
        <v>359</v>
      </c>
      <c r="C27" s="134">
        <v>2</v>
      </c>
    </row>
    <row r="28" spans="1:4" s="81" customFormat="1" ht="30" customHeight="1">
      <c r="A28" s="133" t="s">
        <v>246</v>
      </c>
      <c r="B28" s="129" t="s">
        <v>359</v>
      </c>
      <c r="C28" s="134">
        <v>2</v>
      </c>
    </row>
    <row r="29" spans="1:4" s="81" customFormat="1" ht="30" customHeight="1">
      <c r="A29" s="189" t="s">
        <v>362</v>
      </c>
      <c r="B29" s="129" t="s">
        <v>359</v>
      </c>
      <c r="C29" s="134">
        <v>1</v>
      </c>
    </row>
    <row r="30" spans="1:4" s="81" customFormat="1" ht="30" customHeight="1">
      <c r="A30" s="190"/>
      <c r="B30" s="129" t="s">
        <v>357</v>
      </c>
      <c r="C30" s="134">
        <v>1</v>
      </c>
    </row>
    <row r="31" spans="1:4" s="81" customFormat="1" ht="30" customHeight="1">
      <c r="A31" s="133" t="s">
        <v>238</v>
      </c>
      <c r="B31" s="129" t="s">
        <v>363</v>
      </c>
      <c r="C31" s="134">
        <v>1</v>
      </c>
    </row>
    <row r="32" spans="1:4" s="174" customFormat="1" ht="30" customHeight="1">
      <c r="B32" s="196" t="s">
        <v>111</v>
      </c>
      <c r="C32" s="178">
        <v>1</v>
      </c>
      <c r="D32" s="175"/>
    </row>
    <row r="33" spans="1:3" s="81" customFormat="1" ht="30" customHeight="1" thickBot="1">
      <c r="A33" s="138" t="s">
        <v>364</v>
      </c>
      <c r="B33" s="139" t="s">
        <v>189</v>
      </c>
      <c r="C33" s="87">
        <v>4</v>
      </c>
    </row>
    <row r="34" spans="1:3" s="81" customFormat="1" ht="30" customHeight="1">
      <c r="A34" s="83"/>
      <c r="B34" s="83"/>
      <c r="C34" s="83"/>
    </row>
    <row r="35" spans="1:3" s="81" customFormat="1" ht="30" customHeight="1">
      <c r="A35" s="83"/>
      <c r="B35" s="83"/>
      <c r="C35" s="83"/>
    </row>
    <row r="36" spans="1:3" ht="15.75" customHeight="1">
      <c r="A36" s="84"/>
      <c r="B36" s="84"/>
      <c r="C36" s="84"/>
    </row>
    <row r="37" spans="1:3" ht="15.75" customHeight="1">
      <c r="A37" s="84"/>
      <c r="B37" s="84"/>
      <c r="C37" s="84"/>
    </row>
    <row r="38" spans="1:3" ht="15.75" customHeight="1">
      <c r="A38" s="84"/>
      <c r="B38" s="84"/>
      <c r="C38" s="84"/>
    </row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8">
    <mergeCell ref="A11:A13"/>
    <mergeCell ref="A29:A30"/>
    <mergeCell ref="A1:C1"/>
    <mergeCell ref="A2:C2"/>
    <mergeCell ref="A3:C3"/>
    <mergeCell ref="A4:C4"/>
    <mergeCell ref="A8:A10"/>
    <mergeCell ref="A16:A17"/>
  </mergeCells>
  <pageMargins left="0.47244094488188981" right="0.70866141732283472" top="0.58340741681483377" bottom="0.23622047244094491" header="0" footer="0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00"/>
  <sheetViews>
    <sheetView workbookViewId="0"/>
  </sheetViews>
  <sheetFormatPr defaultColWidth="14.44140625" defaultRowHeight="15" customHeight="1"/>
  <cols>
    <col min="1" max="1" width="63.109375" customWidth="1"/>
    <col min="2" max="2" width="9.33203125" customWidth="1"/>
    <col min="3" max="3" width="8.6640625" customWidth="1"/>
    <col min="4" max="4" width="11.44140625" customWidth="1"/>
    <col min="5" max="26" width="8.6640625" customWidth="1"/>
  </cols>
  <sheetData>
    <row r="3" spans="1:4" ht="21">
      <c r="A3" s="32" t="s">
        <v>69</v>
      </c>
      <c r="B3" s="2"/>
      <c r="C3" s="2"/>
      <c r="D3" s="2"/>
    </row>
    <row r="4" spans="1:4" ht="14.4">
      <c r="A4" s="2" t="s">
        <v>1</v>
      </c>
      <c r="B4" s="2"/>
      <c r="C4" s="2"/>
      <c r="D4" s="2"/>
    </row>
    <row r="5" spans="1:4" ht="15.6">
      <c r="A5" s="3" t="s">
        <v>42</v>
      </c>
      <c r="B5" s="3" t="s">
        <v>3</v>
      </c>
      <c r="C5" s="3" t="s">
        <v>4</v>
      </c>
      <c r="D5" s="3" t="s">
        <v>5</v>
      </c>
    </row>
    <row r="6" spans="1:4" ht="14.4">
      <c r="A6" s="21" t="s">
        <v>70</v>
      </c>
      <c r="B6" s="13">
        <v>1</v>
      </c>
      <c r="C6" s="22">
        <v>379</v>
      </c>
      <c r="D6" s="23">
        <f t="shared" ref="D6:D9" si="0">B6*C6</f>
        <v>379</v>
      </c>
    </row>
    <row r="7" spans="1:4" ht="14.4">
      <c r="A7" s="21" t="s">
        <v>71</v>
      </c>
      <c r="B7" s="13">
        <v>1</v>
      </c>
      <c r="C7" s="22">
        <v>278</v>
      </c>
      <c r="D7" s="23">
        <f t="shared" si="0"/>
        <v>278</v>
      </c>
    </row>
    <row r="8" spans="1:4" ht="14.4">
      <c r="A8" s="21" t="s">
        <v>72</v>
      </c>
      <c r="B8" s="13">
        <v>1</v>
      </c>
      <c r="C8" s="22">
        <v>200</v>
      </c>
      <c r="D8" s="23">
        <f t="shared" si="0"/>
        <v>200</v>
      </c>
    </row>
    <row r="9" spans="1:4" ht="14.4">
      <c r="A9" s="21" t="s">
        <v>6</v>
      </c>
      <c r="B9" s="13">
        <v>1</v>
      </c>
      <c r="C9" s="22">
        <v>130</v>
      </c>
      <c r="D9" s="23">
        <f t="shared" si="0"/>
        <v>130</v>
      </c>
    </row>
    <row r="10" spans="1:4" ht="14.4">
      <c r="A10" s="24" t="s">
        <v>7</v>
      </c>
      <c r="B10" s="33"/>
      <c r="C10" s="34"/>
      <c r="D10" s="33"/>
    </row>
    <row r="11" spans="1:4" ht="15.6">
      <c r="A11" s="3" t="s">
        <v>73</v>
      </c>
      <c r="B11" s="4" t="s">
        <v>3</v>
      </c>
      <c r="C11" s="5" t="s">
        <v>4</v>
      </c>
      <c r="D11" s="4" t="s">
        <v>5</v>
      </c>
    </row>
    <row r="12" spans="1:4" ht="14.4">
      <c r="A12" s="21" t="s">
        <v>74</v>
      </c>
      <c r="B12" s="13">
        <v>1</v>
      </c>
      <c r="C12" s="22">
        <v>55</v>
      </c>
      <c r="D12" s="23">
        <f t="shared" ref="D12:D59" si="1">B12*C12</f>
        <v>55</v>
      </c>
    </row>
    <row r="13" spans="1:4" ht="14.4">
      <c r="A13" s="21" t="s">
        <v>75</v>
      </c>
      <c r="B13" s="13">
        <v>1</v>
      </c>
      <c r="C13" s="22">
        <v>45</v>
      </c>
      <c r="D13" s="23">
        <f t="shared" si="1"/>
        <v>45</v>
      </c>
    </row>
    <row r="14" spans="1:4" ht="14.4">
      <c r="A14" s="21" t="s">
        <v>76</v>
      </c>
      <c r="B14" s="13">
        <v>1</v>
      </c>
      <c r="C14" s="22">
        <v>60</v>
      </c>
      <c r="D14" s="23">
        <f t="shared" si="1"/>
        <v>60</v>
      </c>
    </row>
    <row r="15" spans="1:4" ht="14.4">
      <c r="A15" s="21" t="s">
        <v>77</v>
      </c>
      <c r="B15" s="13">
        <v>4</v>
      </c>
      <c r="C15" s="22">
        <v>37</v>
      </c>
      <c r="D15" s="23">
        <f t="shared" si="1"/>
        <v>148</v>
      </c>
    </row>
    <row r="16" spans="1:4" ht="14.4">
      <c r="A16" s="21" t="s">
        <v>78</v>
      </c>
      <c r="B16" s="13">
        <v>1</v>
      </c>
      <c r="C16" s="22">
        <v>37</v>
      </c>
      <c r="D16" s="23">
        <f t="shared" si="1"/>
        <v>37</v>
      </c>
    </row>
    <row r="17" spans="1:4" ht="14.4">
      <c r="A17" s="21" t="s">
        <v>79</v>
      </c>
      <c r="B17" s="13">
        <v>1</v>
      </c>
      <c r="C17" s="22">
        <v>15</v>
      </c>
      <c r="D17" s="23">
        <f t="shared" si="1"/>
        <v>15</v>
      </c>
    </row>
    <row r="18" spans="1:4" ht="14.4">
      <c r="A18" s="21" t="s">
        <v>80</v>
      </c>
      <c r="B18" s="13">
        <v>1</v>
      </c>
      <c r="C18" s="22">
        <v>55</v>
      </c>
      <c r="D18" s="23">
        <f t="shared" si="1"/>
        <v>55</v>
      </c>
    </row>
    <row r="19" spans="1:4" ht="14.4">
      <c r="A19" s="21" t="s">
        <v>81</v>
      </c>
      <c r="B19" s="13">
        <v>3</v>
      </c>
      <c r="C19" s="22">
        <v>37</v>
      </c>
      <c r="D19" s="23">
        <f t="shared" si="1"/>
        <v>111</v>
      </c>
    </row>
    <row r="20" spans="1:4" ht="14.4">
      <c r="A20" s="21" t="s">
        <v>82</v>
      </c>
      <c r="B20" s="13">
        <v>1</v>
      </c>
      <c r="C20" s="22">
        <v>15</v>
      </c>
      <c r="D20" s="23">
        <f t="shared" si="1"/>
        <v>15</v>
      </c>
    </row>
    <row r="21" spans="1:4" ht="15.75" customHeight="1">
      <c r="A21" s="21" t="s">
        <v>83</v>
      </c>
      <c r="B21" s="13">
        <v>3</v>
      </c>
      <c r="C21" s="22">
        <v>42</v>
      </c>
      <c r="D21" s="23">
        <f t="shared" si="1"/>
        <v>126</v>
      </c>
    </row>
    <row r="22" spans="1:4" ht="15.75" customHeight="1">
      <c r="A22" s="21" t="s">
        <v>84</v>
      </c>
      <c r="B22" s="13">
        <v>4</v>
      </c>
      <c r="C22" s="22">
        <v>70</v>
      </c>
      <c r="D22" s="23">
        <f t="shared" si="1"/>
        <v>280</v>
      </c>
    </row>
    <row r="23" spans="1:4" ht="15.75" customHeight="1">
      <c r="A23" s="21" t="s">
        <v>85</v>
      </c>
      <c r="B23" s="13">
        <v>1</v>
      </c>
      <c r="C23" s="22">
        <v>40</v>
      </c>
      <c r="D23" s="23">
        <f t="shared" si="1"/>
        <v>40</v>
      </c>
    </row>
    <row r="24" spans="1:4" ht="15.75" customHeight="1">
      <c r="A24" s="21" t="s">
        <v>9</v>
      </c>
      <c r="B24" s="13">
        <v>1</v>
      </c>
      <c r="C24" s="22">
        <v>30</v>
      </c>
      <c r="D24" s="23">
        <f t="shared" si="1"/>
        <v>30</v>
      </c>
    </row>
    <row r="25" spans="1:4" ht="15.75" customHeight="1">
      <c r="A25" s="21" t="s">
        <v>10</v>
      </c>
      <c r="B25" s="13">
        <v>4</v>
      </c>
      <c r="C25" s="22">
        <v>24</v>
      </c>
      <c r="D25" s="23">
        <f t="shared" si="1"/>
        <v>96</v>
      </c>
    </row>
    <row r="26" spans="1:4" ht="15.75" customHeight="1">
      <c r="A26" s="21" t="s">
        <v>86</v>
      </c>
      <c r="B26" s="13">
        <v>1</v>
      </c>
      <c r="C26" s="22">
        <v>45</v>
      </c>
      <c r="D26" s="23">
        <f t="shared" si="1"/>
        <v>45</v>
      </c>
    </row>
    <row r="27" spans="1:4" ht="15.75" customHeight="1">
      <c r="A27" s="21" t="s">
        <v>87</v>
      </c>
      <c r="B27" s="31">
        <v>1</v>
      </c>
      <c r="C27" s="23">
        <v>200</v>
      </c>
      <c r="D27" s="23">
        <f t="shared" si="1"/>
        <v>200</v>
      </c>
    </row>
    <row r="28" spans="1:4" ht="15.75" customHeight="1">
      <c r="A28" s="21" t="s">
        <v>88</v>
      </c>
      <c r="B28" s="31">
        <v>1</v>
      </c>
      <c r="C28" s="23">
        <v>130</v>
      </c>
      <c r="D28" s="23">
        <f t="shared" si="1"/>
        <v>130</v>
      </c>
    </row>
    <row r="29" spans="1:4" ht="15.75" customHeight="1">
      <c r="A29" s="21" t="s">
        <v>55</v>
      </c>
      <c r="B29" s="13">
        <v>1</v>
      </c>
      <c r="C29" s="23">
        <v>140</v>
      </c>
      <c r="D29" s="23">
        <f t="shared" si="1"/>
        <v>140</v>
      </c>
    </row>
    <row r="30" spans="1:4" ht="15.75" customHeight="1">
      <c r="A30" s="21" t="s">
        <v>12</v>
      </c>
      <c r="B30" s="31">
        <v>2</v>
      </c>
      <c r="C30" s="23">
        <v>30</v>
      </c>
      <c r="D30" s="23">
        <f t="shared" si="1"/>
        <v>60</v>
      </c>
    </row>
    <row r="31" spans="1:4" ht="15.75" customHeight="1">
      <c r="A31" s="21" t="s">
        <v>15</v>
      </c>
      <c r="B31" s="31">
        <v>2</v>
      </c>
      <c r="C31" s="23">
        <v>20</v>
      </c>
      <c r="D31" s="23">
        <f t="shared" si="1"/>
        <v>40</v>
      </c>
    </row>
    <row r="32" spans="1:4" ht="15.75" customHeight="1">
      <c r="A32" s="21" t="s">
        <v>17</v>
      </c>
      <c r="B32" s="31">
        <v>12</v>
      </c>
      <c r="C32" s="23">
        <v>3</v>
      </c>
      <c r="D32" s="23">
        <f t="shared" si="1"/>
        <v>36</v>
      </c>
    </row>
    <row r="33" spans="1:9" ht="15.75" customHeight="1">
      <c r="A33" s="21" t="s">
        <v>89</v>
      </c>
      <c r="B33" s="31">
        <v>5</v>
      </c>
      <c r="C33" s="23">
        <v>60</v>
      </c>
      <c r="D33" s="23">
        <f t="shared" si="1"/>
        <v>300</v>
      </c>
    </row>
    <row r="34" spans="1:9" ht="15.75" customHeight="1">
      <c r="A34" s="21" t="s">
        <v>18</v>
      </c>
      <c r="B34" s="31">
        <v>30</v>
      </c>
      <c r="C34" s="23">
        <v>5</v>
      </c>
      <c r="D34" s="23">
        <f t="shared" si="1"/>
        <v>150</v>
      </c>
    </row>
    <row r="35" spans="1:9" ht="15.75" customHeight="1">
      <c r="A35" s="21" t="s">
        <v>90</v>
      </c>
      <c r="B35" s="30">
        <v>0.5</v>
      </c>
      <c r="C35" s="23">
        <v>70</v>
      </c>
      <c r="D35" s="23">
        <f t="shared" si="1"/>
        <v>35</v>
      </c>
    </row>
    <row r="36" spans="1:9" ht="15.75" customHeight="1">
      <c r="A36" s="21" t="s">
        <v>20</v>
      </c>
      <c r="B36" s="31">
        <v>5</v>
      </c>
      <c r="C36" s="23">
        <v>15</v>
      </c>
      <c r="D36" s="23">
        <f t="shared" si="1"/>
        <v>75</v>
      </c>
    </row>
    <row r="37" spans="1:9" ht="15.75" customHeight="1">
      <c r="A37" s="21" t="s">
        <v>91</v>
      </c>
      <c r="B37" s="30">
        <v>0.5</v>
      </c>
      <c r="C37" s="23">
        <v>85</v>
      </c>
      <c r="D37" s="23">
        <f t="shared" si="1"/>
        <v>42.5</v>
      </c>
    </row>
    <row r="38" spans="1:9" ht="15.75" customHeight="1">
      <c r="A38" s="21" t="s">
        <v>61</v>
      </c>
      <c r="B38" s="13">
        <v>1.5</v>
      </c>
      <c r="C38" s="23">
        <v>55</v>
      </c>
      <c r="D38" s="23">
        <f t="shared" si="1"/>
        <v>82.5</v>
      </c>
    </row>
    <row r="39" spans="1:9" ht="15.75" customHeight="1">
      <c r="A39" s="21" t="s">
        <v>14</v>
      </c>
      <c r="B39" s="13">
        <v>1.5</v>
      </c>
      <c r="C39" s="22">
        <v>90</v>
      </c>
      <c r="D39" s="23">
        <f t="shared" si="1"/>
        <v>135</v>
      </c>
    </row>
    <row r="40" spans="1:9" ht="15.75" customHeight="1">
      <c r="A40" s="21" t="s">
        <v>92</v>
      </c>
      <c r="B40" s="31">
        <v>5</v>
      </c>
      <c r="C40" s="23">
        <v>5</v>
      </c>
      <c r="D40" s="23">
        <f t="shared" si="1"/>
        <v>25</v>
      </c>
    </row>
    <row r="41" spans="1:9" ht="15.75" customHeight="1">
      <c r="A41" s="21" t="s">
        <v>93</v>
      </c>
      <c r="B41" s="31">
        <v>2</v>
      </c>
      <c r="C41" s="23">
        <v>10</v>
      </c>
      <c r="D41" s="23">
        <f t="shared" si="1"/>
        <v>20</v>
      </c>
    </row>
    <row r="42" spans="1:9" ht="15.75" customHeight="1">
      <c r="A42" s="21" t="s">
        <v>24</v>
      </c>
      <c r="B42" s="30">
        <v>0.5</v>
      </c>
      <c r="C42" s="23">
        <v>180</v>
      </c>
      <c r="D42" s="23">
        <f t="shared" si="1"/>
        <v>90</v>
      </c>
    </row>
    <row r="43" spans="1:9" ht="15.75" customHeight="1">
      <c r="A43" s="21" t="s">
        <v>26</v>
      </c>
      <c r="B43" s="31">
        <v>1</v>
      </c>
      <c r="C43" s="23">
        <v>5</v>
      </c>
      <c r="D43" s="23">
        <f t="shared" si="1"/>
        <v>5</v>
      </c>
    </row>
    <row r="44" spans="1:9" ht="15.75" customHeight="1">
      <c r="A44" s="21" t="s">
        <v>31</v>
      </c>
      <c r="B44" s="31">
        <v>3</v>
      </c>
      <c r="C44" s="23">
        <v>25</v>
      </c>
      <c r="D44" s="23">
        <f t="shared" si="1"/>
        <v>75</v>
      </c>
    </row>
    <row r="45" spans="1:9" ht="15.75" customHeight="1">
      <c r="A45" s="21" t="s">
        <v>32</v>
      </c>
      <c r="B45" s="31">
        <v>5</v>
      </c>
      <c r="C45" s="23">
        <v>12</v>
      </c>
      <c r="D45" s="23">
        <f t="shared" si="1"/>
        <v>60</v>
      </c>
    </row>
    <row r="46" spans="1:9" ht="15.75" customHeight="1">
      <c r="A46" s="21" t="s">
        <v>62</v>
      </c>
      <c r="B46" s="13">
        <v>1</v>
      </c>
      <c r="C46" s="23">
        <v>20</v>
      </c>
      <c r="D46" s="23">
        <f t="shared" si="1"/>
        <v>20</v>
      </c>
    </row>
    <row r="47" spans="1:9" ht="15.75" customHeight="1">
      <c r="A47" s="21" t="s">
        <v>16</v>
      </c>
      <c r="B47" s="31">
        <v>2</v>
      </c>
      <c r="C47" s="23">
        <v>0.5</v>
      </c>
      <c r="D47" s="23">
        <f t="shared" si="1"/>
        <v>1</v>
      </c>
    </row>
    <row r="48" spans="1:9" ht="15.75" customHeight="1">
      <c r="A48" s="21" t="s">
        <v>34</v>
      </c>
      <c r="B48" s="31">
        <v>2</v>
      </c>
      <c r="C48" s="23">
        <v>3</v>
      </c>
      <c r="D48" s="23">
        <f t="shared" si="1"/>
        <v>6</v>
      </c>
      <c r="I48" s="17"/>
    </row>
    <row r="49" spans="1:8" ht="15.75" customHeight="1">
      <c r="A49" s="21" t="s">
        <v>63</v>
      </c>
      <c r="B49" s="31">
        <v>1</v>
      </c>
      <c r="C49" s="23">
        <v>3</v>
      </c>
      <c r="D49" s="23">
        <f t="shared" si="1"/>
        <v>3</v>
      </c>
    </row>
    <row r="50" spans="1:8" ht="15.75" customHeight="1">
      <c r="A50" s="21" t="s">
        <v>36</v>
      </c>
      <c r="B50" s="31">
        <v>1</v>
      </c>
      <c r="C50" s="23">
        <v>3</v>
      </c>
      <c r="D50" s="23">
        <f t="shared" si="1"/>
        <v>3</v>
      </c>
    </row>
    <row r="51" spans="1:8" ht="15.75" customHeight="1">
      <c r="A51" s="21" t="s">
        <v>94</v>
      </c>
      <c r="B51" s="31">
        <v>8</v>
      </c>
      <c r="C51" s="23">
        <v>0.5</v>
      </c>
      <c r="D51" s="23">
        <f t="shared" si="1"/>
        <v>4</v>
      </c>
    </row>
    <row r="52" spans="1:8" ht="15.75" customHeight="1">
      <c r="A52" s="21" t="s">
        <v>37</v>
      </c>
      <c r="B52" s="31">
        <v>1</v>
      </c>
      <c r="C52" s="23">
        <v>10</v>
      </c>
      <c r="D52" s="23">
        <f t="shared" si="1"/>
        <v>10</v>
      </c>
    </row>
    <row r="53" spans="1:8" ht="15.75" customHeight="1">
      <c r="A53" s="21" t="s">
        <v>38</v>
      </c>
      <c r="B53" s="31">
        <v>1</v>
      </c>
      <c r="C53" s="23">
        <v>45</v>
      </c>
      <c r="D53" s="23">
        <f t="shared" si="1"/>
        <v>45</v>
      </c>
    </row>
    <row r="54" spans="1:8" ht="15.75" customHeight="1">
      <c r="A54" s="21" t="s">
        <v>95</v>
      </c>
      <c r="B54" s="31">
        <v>1</v>
      </c>
      <c r="C54" s="23">
        <v>8</v>
      </c>
      <c r="D54" s="23">
        <f t="shared" si="1"/>
        <v>8</v>
      </c>
    </row>
    <row r="55" spans="1:8" ht="15.75" customHeight="1">
      <c r="A55" s="21" t="s">
        <v>39</v>
      </c>
      <c r="B55" s="31">
        <v>25</v>
      </c>
      <c r="C55" s="23">
        <v>2</v>
      </c>
      <c r="D55" s="23">
        <f t="shared" si="1"/>
        <v>50</v>
      </c>
    </row>
    <row r="56" spans="1:8" ht="15.75" customHeight="1">
      <c r="A56" s="21" t="s">
        <v>33</v>
      </c>
      <c r="B56" s="31">
        <v>2</v>
      </c>
      <c r="C56" s="23">
        <v>5</v>
      </c>
      <c r="D56" s="23">
        <f t="shared" si="1"/>
        <v>10</v>
      </c>
    </row>
    <row r="57" spans="1:8" ht="15.75" customHeight="1">
      <c r="A57" s="21" t="s">
        <v>27</v>
      </c>
      <c r="B57" s="31">
        <v>5</v>
      </c>
      <c r="C57" s="23">
        <v>20</v>
      </c>
      <c r="D57" s="23">
        <f t="shared" si="1"/>
        <v>100</v>
      </c>
    </row>
    <row r="58" spans="1:8" ht="15.75" customHeight="1">
      <c r="A58" s="21" t="s">
        <v>67</v>
      </c>
      <c r="B58" s="31">
        <v>4</v>
      </c>
      <c r="C58" s="23">
        <v>1</v>
      </c>
      <c r="D58" s="23">
        <f t="shared" si="1"/>
        <v>4</v>
      </c>
    </row>
    <row r="59" spans="1:8" ht="15.75" customHeight="1">
      <c r="A59" s="21" t="s">
        <v>96</v>
      </c>
      <c r="B59" s="31">
        <v>1</v>
      </c>
      <c r="C59" s="23">
        <v>190</v>
      </c>
      <c r="D59" s="23">
        <f t="shared" si="1"/>
        <v>190</v>
      </c>
    </row>
    <row r="60" spans="1:8" ht="15.75" customHeight="1">
      <c r="A60" s="12"/>
      <c r="B60" s="15"/>
      <c r="C60" s="11" t="s">
        <v>40</v>
      </c>
      <c r="D60" s="11">
        <f>SUM(D6:D59)</f>
        <v>4300</v>
      </c>
      <c r="F60" s="16">
        <v>3518.5</v>
      </c>
      <c r="H60" s="17">
        <f>D60-F60</f>
        <v>781.5</v>
      </c>
    </row>
    <row r="61" spans="1:8" ht="15.75" customHeight="1">
      <c r="A61" s="2"/>
      <c r="B61" s="2"/>
      <c r="C61" s="2"/>
      <c r="D61" s="35"/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97</v>
      </c>
      <c r="B67" s="2"/>
      <c r="C67" s="2"/>
      <c r="D67" s="2"/>
    </row>
    <row r="68" spans="1:4" ht="15.75" customHeight="1">
      <c r="A68" s="2" t="s">
        <v>1</v>
      </c>
      <c r="B68" s="2"/>
      <c r="C68" s="2"/>
      <c r="D68" s="2"/>
    </row>
    <row r="69" spans="1:4" ht="15.75" customHeight="1">
      <c r="A69" s="3" t="s">
        <v>42</v>
      </c>
      <c r="B69" s="3" t="s">
        <v>3</v>
      </c>
      <c r="C69" s="3" t="s">
        <v>4</v>
      </c>
      <c r="D69" s="3" t="s">
        <v>5</v>
      </c>
    </row>
    <row r="70" spans="1:4" ht="15.75" customHeight="1">
      <c r="A70" s="21" t="s">
        <v>70</v>
      </c>
      <c r="B70" s="13">
        <v>1</v>
      </c>
      <c r="C70" s="22">
        <v>379</v>
      </c>
      <c r="D70" s="23">
        <f t="shared" ref="D70:D73" si="2">B70*C70</f>
        <v>379</v>
      </c>
    </row>
    <row r="71" spans="1:4" ht="15.75" customHeight="1">
      <c r="A71" s="21" t="s">
        <v>71</v>
      </c>
      <c r="B71" s="13">
        <v>1</v>
      </c>
      <c r="C71" s="22">
        <v>278</v>
      </c>
      <c r="D71" s="23">
        <f t="shared" si="2"/>
        <v>278</v>
      </c>
    </row>
    <row r="72" spans="1:4" ht="15.75" customHeight="1">
      <c r="A72" s="21" t="s">
        <v>72</v>
      </c>
      <c r="B72" s="13">
        <v>1</v>
      </c>
      <c r="C72" s="22">
        <v>200</v>
      </c>
      <c r="D72" s="23">
        <f t="shared" si="2"/>
        <v>200</v>
      </c>
    </row>
    <row r="73" spans="1:4" ht="15.75" customHeight="1">
      <c r="A73" s="21" t="s">
        <v>6</v>
      </c>
      <c r="B73" s="13">
        <v>1</v>
      </c>
      <c r="C73" s="22">
        <v>130</v>
      </c>
      <c r="D73" s="23">
        <f t="shared" si="2"/>
        <v>130</v>
      </c>
    </row>
    <row r="74" spans="1:4" ht="15.75" customHeight="1">
      <c r="A74" s="24" t="s">
        <v>7</v>
      </c>
      <c r="B74" s="33"/>
      <c r="C74" s="34"/>
      <c r="D74" s="33"/>
    </row>
    <row r="75" spans="1:4" ht="15.75" customHeight="1">
      <c r="A75" s="3" t="s">
        <v>73</v>
      </c>
      <c r="B75" s="4" t="s">
        <v>3</v>
      </c>
      <c r="C75" s="5" t="s">
        <v>4</v>
      </c>
      <c r="D75" s="4" t="s">
        <v>5</v>
      </c>
    </row>
    <row r="76" spans="1:4" ht="15.75" customHeight="1">
      <c r="A76" s="21" t="s">
        <v>74</v>
      </c>
      <c r="B76" s="13">
        <v>1</v>
      </c>
      <c r="C76" s="22">
        <v>55</v>
      </c>
      <c r="D76" s="23">
        <f t="shared" ref="D76:D89" si="3">B76*C76</f>
        <v>55</v>
      </c>
    </row>
    <row r="77" spans="1:4" ht="15.75" customHeight="1">
      <c r="A77" s="21" t="s">
        <v>75</v>
      </c>
      <c r="B77" s="13">
        <v>1</v>
      </c>
      <c r="C77" s="22">
        <v>45</v>
      </c>
      <c r="D77" s="23">
        <f t="shared" si="3"/>
        <v>45</v>
      </c>
    </row>
    <row r="78" spans="1:4" ht="15.75" customHeight="1">
      <c r="A78" s="21" t="s">
        <v>76</v>
      </c>
      <c r="B78" s="13">
        <v>1</v>
      </c>
      <c r="C78" s="22">
        <v>60</v>
      </c>
      <c r="D78" s="23">
        <f t="shared" si="3"/>
        <v>60</v>
      </c>
    </row>
    <row r="79" spans="1:4" ht="15.75" customHeight="1">
      <c r="A79" s="21" t="s">
        <v>77</v>
      </c>
      <c r="B79" s="13">
        <v>4</v>
      </c>
      <c r="C79" s="22">
        <v>37</v>
      </c>
      <c r="D79" s="23">
        <f t="shared" si="3"/>
        <v>148</v>
      </c>
    </row>
    <row r="80" spans="1:4" ht="15.75" customHeight="1">
      <c r="A80" s="21" t="s">
        <v>78</v>
      </c>
      <c r="B80" s="13">
        <v>1</v>
      </c>
      <c r="C80" s="22">
        <v>37</v>
      </c>
      <c r="D80" s="23">
        <f t="shared" si="3"/>
        <v>37</v>
      </c>
    </row>
    <row r="81" spans="1:4" ht="15.75" customHeight="1">
      <c r="A81" s="21" t="s">
        <v>79</v>
      </c>
      <c r="B81" s="13">
        <v>1</v>
      </c>
      <c r="C81" s="22">
        <v>15</v>
      </c>
      <c r="D81" s="23">
        <f t="shared" si="3"/>
        <v>15</v>
      </c>
    </row>
    <row r="82" spans="1:4" ht="15.75" customHeight="1">
      <c r="A82" s="21" t="s">
        <v>80</v>
      </c>
      <c r="B82" s="13">
        <v>1</v>
      </c>
      <c r="C82" s="22">
        <v>55</v>
      </c>
      <c r="D82" s="23">
        <f t="shared" si="3"/>
        <v>55</v>
      </c>
    </row>
    <row r="83" spans="1:4" ht="15.75" customHeight="1">
      <c r="A83" s="21" t="s">
        <v>81</v>
      </c>
      <c r="B83" s="13">
        <v>3</v>
      </c>
      <c r="C83" s="22">
        <v>37</v>
      </c>
      <c r="D83" s="23">
        <f t="shared" si="3"/>
        <v>111</v>
      </c>
    </row>
    <row r="84" spans="1:4" ht="15.75" customHeight="1">
      <c r="A84" s="21" t="s">
        <v>82</v>
      </c>
      <c r="B84" s="13">
        <v>1</v>
      </c>
      <c r="C84" s="22">
        <v>15</v>
      </c>
      <c r="D84" s="23">
        <f t="shared" si="3"/>
        <v>15</v>
      </c>
    </row>
    <row r="85" spans="1:4" ht="15.75" customHeight="1">
      <c r="A85" s="21" t="s">
        <v>83</v>
      </c>
      <c r="B85" s="13">
        <v>3</v>
      </c>
      <c r="C85" s="22">
        <v>42</v>
      </c>
      <c r="D85" s="23">
        <f t="shared" si="3"/>
        <v>126</v>
      </c>
    </row>
    <row r="86" spans="1:4" ht="15.75" customHeight="1">
      <c r="A86" s="21" t="s">
        <v>84</v>
      </c>
      <c r="B86" s="13">
        <v>4</v>
      </c>
      <c r="C86" s="22">
        <v>70</v>
      </c>
      <c r="D86" s="23">
        <f t="shared" si="3"/>
        <v>280</v>
      </c>
    </row>
    <row r="87" spans="1:4" ht="15.75" customHeight="1">
      <c r="A87" s="21" t="s">
        <v>85</v>
      </c>
      <c r="B87" s="13">
        <v>1</v>
      </c>
      <c r="C87" s="22">
        <v>40</v>
      </c>
      <c r="D87" s="23">
        <f t="shared" si="3"/>
        <v>40</v>
      </c>
    </row>
    <row r="88" spans="1:4" ht="15.75" customHeight="1">
      <c r="A88" s="21" t="s">
        <v>9</v>
      </c>
      <c r="B88" s="13">
        <v>1</v>
      </c>
      <c r="C88" s="22">
        <v>30</v>
      </c>
      <c r="D88" s="23">
        <f t="shared" si="3"/>
        <v>30</v>
      </c>
    </row>
    <row r="89" spans="1:4" ht="15.75" customHeight="1">
      <c r="A89" s="21" t="s">
        <v>12</v>
      </c>
      <c r="B89" s="31">
        <v>2</v>
      </c>
      <c r="C89" s="23">
        <v>30</v>
      </c>
      <c r="D89" s="23">
        <f t="shared" si="3"/>
        <v>60</v>
      </c>
    </row>
    <row r="90" spans="1:4" ht="15.75" customHeight="1">
      <c r="A90" s="12"/>
      <c r="B90" s="15"/>
      <c r="C90" s="11" t="s">
        <v>40</v>
      </c>
      <c r="D90" s="11">
        <f>SUM(D70:D89)</f>
        <v>2064</v>
      </c>
    </row>
    <row r="91" spans="1:4" ht="15.75" customHeight="1">
      <c r="A91" s="36"/>
      <c r="B91" s="37">
        <v>0.5</v>
      </c>
      <c r="C91" s="3"/>
      <c r="D91" s="11">
        <v>1032</v>
      </c>
    </row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43" bottom="0.3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000"/>
  <sheetViews>
    <sheetView workbookViewId="0"/>
  </sheetViews>
  <sheetFormatPr defaultColWidth="14.44140625" defaultRowHeight="15" customHeight="1"/>
  <cols>
    <col min="1" max="1" width="66.109375" customWidth="1"/>
    <col min="2" max="3" width="8.6640625" customWidth="1"/>
    <col min="4" max="4" width="11.33203125" customWidth="1"/>
    <col min="5" max="26" width="8.6640625" customWidth="1"/>
  </cols>
  <sheetData>
    <row r="4" spans="1:6" ht="21">
      <c r="A4" s="32" t="s">
        <v>98</v>
      </c>
      <c r="B4" s="2"/>
      <c r="C4" s="2"/>
      <c r="D4" s="35"/>
    </row>
    <row r="5" spans="1:6" ht="14.4">
      <c r="A5" s="38" t="s">
        <v>1</v>
      </c>
      <c r="B5" s="2"/>
      <c r="C5" s="2"/>
      <c r="D5" s="2"/>
    </row>
    <row r="6" spans="1:6" ht="15.6">
      <c r="A6" s="3" t="s">
        <v>2</v>
      </c>
      <c r="B6" s="4" t="s">
        <v>99</v>
      </c>
      <c r="C6" s="4" t="s">
        <v>4</v>
      </c>
      <c r="D6" s="4" t="s">
        <v>5</v>
      </c>
    </row>
    <row r="7" spans="1:6" ht="14.4">
      <c r="A7" s="21" t="s">
        <v>100</v>
      </c>
      <c r="B7" s="13">
        <v>1</v>
      </c>
      <c r="C7" s="22">
        <v>429</v>
      </c>
      <c r="D7" s="39">
        <f t="shared" ref="D7:D19" si="0">B7*C7</f>
        <v>429</v>
      </c>
      <c r="F7" s="40"/>
    </row>
    <row r="8" spans="1:6" ht="14.4">
      <c r="A8" s="21" t="s">
        <v>101</v>
      </c>
      <c r="B8" s="13">
        <v>1</v>
      </c>
      <c r="C8" s="22">
        <v>289</v>
      </c>
      <c r="D8" s="39">
        <f t="shared" si="0"/>
        <v>289</v>
      </c>
      <c r="F8" s="40"/>
    </row>
    <row r="9" spans="1:6" ht="14.4">
      <c r="A9" s="21" t="s">
        <v>102</v>
      </c>
      <c r="B9" s="13">
        <v>1</v>
      </c>
      <c r="C9" s="22">
        <v>230</v>
      </c>
      <c r="D9" s="39">
        <f t="shared" si="0"/>
        <v>230</v>
      </c>
      <c r="F9" s="40"/>
    </row>
    <row r="10" spans="1:6" ht="14.4">
      <c r="A10" s="21" t="s">
        <v>103</v>
      </c>
      <c r="B10" s="13">
        <v>1</v>
      </c>
      <c r="C10" s="22">
        <v>285</v>
      </c>
      <c r="D10" s="39">
        <f t="shared" si="0"/>
        <v>285</v>
      </c>
      <c r="F10" s="40"/>
    </row>
    <row r="11" spans="1:6" ht="14.4">
      <c r="A11" s="21" t="s">
        <v>104</v>
      </c>
      <c r="B11" s="13">
        <v>1</v>
      </c>
      <c r="C11" s="22">
        <v>175</v>
      </c>
      <c r="D11" s="39">
        <f t="shared" si="0"/>
        <v>175</v>
      </c>
      <c r="F11" s="40"/>
    </row>
    <row r="12" spans="1:6" ht="14.4">
      <c r="A12" s="21" t="s">
        <v>105</v>
      </c>
      <c r="B12" s="13">
        <v>1</v>
      </c>
      <c r="C12" s="22">
        <v>175</v>
      </c>
      <c r="D12" s="39">
        <f t="shared" si="0"/>
        <v>175</v>
      </c>
      <c r="F12" s="40"/>
    </row>
    <row r="13" spans="1:6" ht="14.4">
      <c r="A13" s="21" t="s">
        <v>106</v>
      </c>
      <c r="B13" s="13">
        <v>6</v>
      </c>
      <c r="C13" s="22">
        <v>15</v>
      </c>
      <c r="D13" s="39">
        <f t="shared" si="0"/>
        <v>90</v>
      </c>
      <c r="F13" s="40"/>
    </row>
    <row r="14" spans="1:6" ht="14.4">
      <c r="A14" s="41" t="s">
        <v>107</v>
      </c>
      <c r="B14" s="42">
        <v>2</v>
      </c>
      <c r="C14" s="22">
        <v>45</v>
      </c>
      <c r="D14" s="39">
        <f t="shared" si="0"/>
        <v>90</v>
      </c>
      <c r="F14" s="40"/>
    </row>
    <row r="15" spans="1:6" ht="14.4">
      <c r="A15" s="41" t="s">
        <v>108</v>
      </c>
      <c r="B15" s="42">
        <v>1</v>
      </c>
      <c r="C15" s="22">
        <v>15</v>
      </c>
      <c r="D15" s="39">
        <f t="shared" si="0"/>
        <v>15</v>
      </c>
      <c r="F15" s="40"/>
    </row>
    <row r="16" spans="1:6" ht="14.4">
      <c r="A16" s="41" t="s">
        <v>109</v>
      </c>
      <c r="B16" s="42">
        <v>2</v>
      </c>
      <c r="C16" s="22">
        <v>45</v>
      </c>
      <c r="D16" s="39">
        <f t="shared" si="0"/>
        <v>90</v>
      </c>
      <c r="F16" s="40"/>
    </row>
    <row r="17" spans="1:9" ht="14.4">
      <c r="A17" s="41" t="s">
        <v>82</v>
      </c>
      <c r="B17" s="42">
        <v>1</v>
      </c>
      <c r="C17" s="22">
        <v>15</v>
      </c>
      <c r="D17" s="39">
        <f t="shared" si="0"/>
        <v>15</v>
      </c>
    </row>
    <row r="18" spans="1:9" ht="14.4">
      <c r="A18" s="41" t="s">
        <v>110</v>
      </c>
      <c r="B18" s="42">
        <v>4</v>
      </c>
      <c r="C18" s="22">
        <v>45</v>
      </c>
      <c r="D18" s="39">
        <f t="shared" si="0"/>
        <v>180</v>
      </c>
    </row>
    <row r="19" spans="1:9" ht="14.4">
      <c r="A19" s="21" t="s">
        <v>111</v>
      </c>
      <c r="B19" s="13">
        <v>1</v>
      </c>
      <c r="C19" s="22">
        <v>130</v>
      </c>
      <c r="D19" s="39">
        <f t="shared" si="0"/>
        <v>130</v>
      </c>
    </row>
    <row r="20" spans="1:9" ht="14.4">
      <c r="A20" s="24" t="s">
        <v>7</v>
      </c>
      <c r="B20" s="25"/>
      <c r="C20" s="26"/>
      <c r="D20" s="25"/>
      <c r="I20" s="43"/>
    </row>
    <row r="21" spans="1:9" ht="15.75" customHeight="1">
      <c r="A21" s="3" t="s">
        <v>8</v>
      </c>
      <c r="B21" s="4" t="s">
        <v>3</v>
      </c>
      <c r="C21" s="5" t="s">
        <v>4</v>
      </c>
      <c r="D21" s="4" t="s">
        <v>5</v>
      </c>
    </row>
    <row r="22" spans="1:9" ht="15.75" customHeight="1">
      <c r="A22" s="21" t="s">
        <v>112</v>
      </c>
      <c r="B22" s="13">
        <v>1</v>
      </c>
      <c r="C22" s="22">
        <v>65</v>
      </c>
      <c r="D22" s="39">
        <f t="shared" ref="D22:D60" si="1">B22*C22</f>
        <v>65</v>
      </c>
    </row>
    <row r="23" spans="1:9" ht="15.75" customHeight="1">
      <c r="A23" s="21" t="s">
        <v>113</v>
      </c>
      <c r="B23" s="13">
        <v>1</v>
      </c>
      <c r="C23" s="22">
        <v>460</v>
      </c>
      <c r="D23" s="39">
        <f t="shared" si="1"/>
        <v>460</v>
      </c>
    </row>
    <row r="24" spans="1:9" ht="15.75" customHeight="1">
      <c r="A24" s="41" t="s">
        <v>114</v>
      </c>
      <c r="B24" s="42">
        <v>1</v>
      </c>
      <c r="C24" s="22">
        <v>40</v>
      </c>
      <c r="D24" s="39">
        <f t="shared" si="1"/>
        <v>40</v>
      </c>
    </row>
    <row r="25" spans="1:9" ht="15.75" customHeight="1">
      <c r="A25" s="21" t="s">
        <v>9</v>
      </c>
      <c r="B25" s="13">
        <v>1</v>
      </c>
      <c r="C25" s="22">
        <v>30</v>
      </c>
      <c r="D25" s="39">
        <f t="shared" si="1"/>
        <v>30</v>
      </c>
    </row>
    <row r="26" spans="1:9" ht="15.75" customHeight="1">
      <c r="A26" s="21" t="s">
        <v>10</v>
      </c>
      <c r="B26" s="13">
        <v>4</v>
      </c>
      <c r="C26" s="22">
        <v>24</v>
      </c>
      <c r="D26" s="39">
        <f t="shared" si="1"/>
        <v>96</v>
      </c>
    </row>
    <row r="27" spans="1:9" ht="15.75" customHeight="1">
      <c r="A27" s="21" t="s">
        <v>115</v>
      </c>
      <c r="B27" s="13">
        <v>1</v>
      </c>
      <c r="C27" s="22">
        <v>130</v>
      </c>
      <c r="D27" s="39">
        <f t="shared" si="1"/>
        <v>130</v>
      </c>
    </row>
    <row r="28" spans="1:9" ht="15.75" customHeight="1">
      <c r="A28" s="21" t="s">
        <v>116</v>
      </c>
      <c r="B28" s="13">
        <v>1</v>
      </c>
      <c r="C28" s="22">
        <v>200</v>
      </c>
      <c r="D28" s="39">
        <f t="shared" si="1"/>
        <v>200</v>
      </c>
    </row>
    <row r="29" spans="1:9" ht="15.75" customHeight="1">
      <c r="A29" s="21" t="s">
        <v>55</v>
      </c>
      <c r="B29" s="30">
        <v>1</v>
      </c>
      <c r="C29" s="22">
        <v>140</v>
      </c>
      <c r="D29" s="39">
        <f t="shared" si="1"/>
        <v>140</v>
      </c>
    </row>
    <row r="30" spans="1:9" ht="15.75" customHeight="1">
      <c r="A30" s="21" t="s">
        <v>12</v>
      </c>
      <c r="B30" s="13">
        <v>2</v>
      </c>
      <c r="C30" s="22">
        <v>30</v>
      </c>
      <c r="D30" s="39">
        <f t="shared" si="1"/>
        <v>60</v>
      </c>
    </row>
    <row r="31" spans="1:9" ht="15.75" customHeight="1">
      <c r="A31" s="21" t="s">
        <v>117</v>
      </c>
      <c r="B31" s="30">
        <v>1</v>
      </c>
      <c r="C31" s="22">
        <v>45</v>
      </c>
      <c r="D31" s="39">
        <f t="shared" si="1"/>
        <v>45</v>
      </c>
    </row>
    <row r="32" spans="1:9" ht="15.75" customHeight="1">
      <c r="A32" s="21" t="s">
        <v>17</v>
      </c>
      <c r="B32" s="13">
        <v>12</v>
      </c>
      <c r="C32" s="23">
        <v>3</v>
      </c>
      <c r="D32" s="39">
        <f t="shared" si="1"/>
        <v>36</v>
      </c>
    </row>
    <row r="33" spans="1:4" ht="15.75" customHeight="1">
      <c r="A33" s="21" t="s">
        <v>18</v>
      </c>
      <c r="B33" s="13">
        <v>30</v>
      </c>
      <c r="C33" s="23">
        <v>5</v>
      </c>
      <c r="D33" s="39">
        <f t="shared" si="1"/>
        <v>150</v>
      </c>
    </row>
    <row r="34" spans="1:4" ht="15.75" customHeight="1">
      <c r="A34" s="21" t="s">
        <v>15</v>
      </c>
      <c r="B34" s="31">
        <v>1</v>
      </c>
      <c r="C34" s="23">
        <v>20</v>
      </c>
      <c r="D34" s="39">
        <f t="shared" si="1"/>
        <v>20</v>
      </c>
    </row>
    <row r="35" spans="1:4" ht="15.75" customHeight="1">
      <c r="A35" s="21" t="s">
        <v>92</v>
      </c>
      <c r="B35" s="31">
        <v>5</v>
      </c>
      <c r="C35" s="23">
        <v>5</v>
      </c>
      <c r="D35" s="39">
        <f t="shared" si="1"/>
        <v>25</v>
      </c>
    </row>
    <row r="36" spans="1:4" ht="15.75" customHeight="1">
      <c r="A36" s="21" t="s">
        <v>91</v>
      </c>
      <c r="B36" s="30">
        <v>0.5</v>
      </c>
      <c r="C36" s="23">
        <v>85</v>
      </c>
      <c r="D36" s="39">
        <f t="shared" si="1"/>
        <v>42.5</v>
      </c>
    </row>
    <row r="37" spans="1:4" ht="15.75" customHeight="1">
      <c r="A37" s="21" t="s">
        <v>20</v>
      </c>
      <c r="B37" s="31">
        <v>4</v>
      </c>
      <c r="C37" s="23">
        <v>15</v>
      </c>
      <c r="D37" s="39">
        <f t="shared" si="1"/>
        <v>60</v>
      </c>
    </row>
    <row r="38" spans="1:4" ht="15.75" customHeight="1">
      <c r="A38" s="21" t="s">
        <v>118</v>
      </c>
      <c r="B38" s="31">
        <v>4</v>
      </c>
      <c r="C38" s="23">
        <v>60</v>
      </c>
      <c r="D38" s="39">
        <f t="shared" si="1"/>
        <v>240</v>
      </c>
    </row>
    <row r="39" spans="1:4" ht="15.75" customHeight="1">
      <c r="A39" s="21" t="s">
        <v>119</v>
      </c>
      <c r="B39" s="30">
        <v>1</v>
      </c>
      <c r="C39" s="23">
        <v>55</v>
      </c>
      <c r="D39" s="39">
        <f t="shared" si="1"/>
        <v>55</v>
      </c>
    </row>
    <row r="40" spans="1:4" ht="15.75" customHeight="1">
      <c r="A40" s="21" t="s">
        <v>120</v>
      </c>
      <c r="B40" s="30">
        <v>0.5</v>
      </c>
      <c r="C40" s="22">
        <v>90</v>
      </c>
      <c r="D40" s="39">
        <f t="shared" si="1"/>
        <v>45</v>
      </c>
    </row>
    <row r="41" spans="1:4" ht="15.75" customHeight="1">
      <c r="A41" s="21" t="s">
        <v>25</v>
      </c>
      <c r="B41" s="31">
        <v>1</v>
      </c>
      <c r="C41" s="23">
        <v>10</v>
      </c>
      <c r="D41" s="39">
        <f t="shared" si="1"/>
        <v>10</v>
      </c>
    </row>
    <row r="42" spans="1:4" ht="15.75" customHeight="1">
      <c r="A42" s="21" t="s">
        <v>26</v>
      </c>
      <c r="B42" s="31">
        <v>1</v>
      </c>
      <c r="C42" s="23">
        <v>5</v>
      </c>
      <c r="D42" s="39">
        <f t="shared" si="1"/>
        <v>5</v>
      </c>
    </row>
    <row r="43" spans="1:4" ht="15.75" customHeight="1">
      <c r="A43" s="21" t="s">
        <v>27</v>
      </c>
      <c r="B43" s="13">
        <v>4</v>
      </c>
      <c r="C43" s="23">
        <v>20</v>
      </c>
      <c r="D43" s="39">
        <f t="shared" si="1"/>
        <v>80</v>
      </c>
    </row>
    <row r="44" spans="1:4" ht="15.75" customHeight="1">
      <c r="A44" s="12" t="s">
        <v>28</v>
      </c>
      <c r="B44" s="14">
        <v>1</v>
      </c>
      <c r="C44" s="10">
        <v>25</v>
      </c>
      <c r="D44" s="39">
        <f t="shared" si="1"/>
        <v>25</v>
      </c>
    </row>
    <row r="45" spans="1:4" ht="15.75" customHeight="1">
      <c r="A45" s="12" t="s">
        <v>29</v>
      </c>
      <c r="B45" s="14">
        <v>1</v>
      </c>
      <c r="C45" s="10">
        <v>25</v>
      </c>
      <c r="D45" s="39">
        <f t="shared" si="1"/>
        <v>25</v>
      </c>
    </row>
    <row r="46" spans="1:4" ht="15.75" customHeight="1">
      <c r="A46" s="12" t="s">
        <v>30</v>
      </c>
      <c r="B46" s="14">
        <v>2</v>
      </c>
      <c r="C46" s="10">
        <v>22</v>
      </c>
      <c r="D46" s="39">
        <f t="shared" si="1"/>
        <v>44</v>
      </c>
    </row>
    <row r="47" spans="1:4" ht="15.75" customHeight="1">
      <c r="A47" s="21" t="s">
        <v>121</v>
      </c>
      <c r="B47" s="31">
        <v>3</v>
      </c>
      <c r="C47" s="23">
        <v>25</v>
      </c>
      <c r="D47" s="39">
        <f t="shared" si="1"/>
        <v>75</v>
      </c>
    </row>
    <row r="48" spans="1:4" ht="15.75" customHeight="1">
      <c r="A48" s="21" t="s">
        <v>32</v>
      </c>
      <c r="B48" s="31">
        <v>4</v>
      </c>
      <c r="C48" s="23">
        <v>12</v>
      </c>
      <c r="D48" s="39">
        <f t="shared" si="1"/>
        <v>48</v>
      </c>
    </row>
    <row r="49" spans="1:8" ht="15.75" customHeight="1">
      <c r="A49" s="21" t="s">
        <v>122</v>
      </c>
      <c r="B49" s="30">
        <v>1</v>
      </c>
      <c r="C49" s="23">
        <v>20</v>
      </c>
      <c r="D49" s="39">
        <f t="shared" si="1"/>
        <v>20</v>
      </c>
    </row>
    <row r="50" spans="1:8" ht="15.75" customHeight="1">
      <c r="A50" s="21" t="s">
        <v>34</v>
      </c>
      <c r="B50" s="31">
        <v>2</v>
      </c>
      <c r="C50" s="23">
        <v>3</v>
      </c>
      <c r="D50" s="39">
        <f t="shared" si="1"/>
        <v>6</v>
      </c>
    </row>
    <row r="51" spans="1:8" ht="15.75" customHeight="1">
      <c r="A51" s="21" t="s">
        <v>35</v>
      </c>
      <c r="B51" s="31">
        <v>2</v>
      </c>
      <c r="C51" s="23">
        <v>3</v>
      </c>
      <c r="D51" s="39">
        <f t="shared" si="1"/>
        <v>6</v>
      </c>
    </row>
    <row r="52" spans="1:8" ht="15.75" customHeight="1">
      <c r="A52" s="21" t="s">
        <v>36</v>
      </c>
      <c r="B52" s="31">
        <v>1</v>
      </c>
      <c r="C52" s="23">
        <v>3</v>
      </c>
      <c r="D52" s="39">
        <f t="shared" si="1"/>
        <v>3</v>
      </c>
    </row>
    <row r="53" spans="1:8" ht="15.75" customHeight="1">
      <c r="A53" s="21" t="s">
        <v>123</v>
      </c>
      <c r="B53" s="31">
        <v>2</v>
      </c>
      <c r="C53" s="23">
        <v>1</v>
      </c>
      <c r="D53" s="39">
        <f t="shared" si="1"/>
        <v>2</v>
      </c>
    </row>
    <row r="54" spans="1:8" ht="15.75" customHeight="1">
      <c r="A54" s="21" t="s">
        <v>94</v>
      </c>
      <c r="B54" s="31">
        <v>10</v>
      </c>
      <c r="C54" s="23">
        <v>0.5</v>
      </c>
      <c r="D54" s="39">
        <f t="shared" si="1"/>
        <v>5</v>
      </c>
    </row>
    <row r="55" spans="1:8" ht="15.75" customHeight="1">
      <c r="A55" s="21" t="s">
        <v>37</v>
      </c>
      <c r="B55" s="31">
        <v>1</v>
      </c>
      <c r="C55" s="23">
        <v>10</v>
      </c>
      <c r="D55" s="39">
        <f t="shared" si="1"/>
        <v>10</v>
      </c>
    </row>
    <row r="56" spans="1:8" ht="15.75" customHeight="1">
      <c r="A56" s="21" t="s">
        <v>38</v>
      </c>
      <c r="B56" s="31">
        <v>1</v>
      </c>
      <c r="C56" s="23">
        <v>45</v>
      </c>
      <c r="D56" s="39">
        <f t="shared" si="1"/>
        <v>45</v>
      </c>
    </row>
    <row r="57" spans="1:8" ht="15.75" customHeight="1">
      <c r="A57" s="21" t="s">
        <v>95</v>
      </c>
      <c r="B57" s="31">
        <v>1</v>
      </c>
      <c r="C57" s="23">
        <v>8</v>
      </c>
      <c r="D57" s="39">
        <f t="shared" si="1"/>
        <v>8</v>
      </c>
    </row>
    <row r="58" spans="1:8" ht="15.75" customHeight="1">
      <c r="A58" s="21" t="s">
        <v>39</v>
      </c>
      <c r="B58" s="31">
        <v>25</v>
      </c>
      <c r="C58" s="23">
        <v>2</v>
      </c>
      <c r="D58" s="39">
        <f t="shared" si="1"/>
        <v>50</v>
      </c>
    </row>
    <row r="59" spans="1:8" ht="15.75" customHeight="1">
      <c r="A59" s="21" t="s">
        <v>33</v>
      </c>
      <c r="B59" s="31">
        <v>2</v>
      </c>
      <c r="C59" s="23">
        <v>5</v>
      </c>
      <c r="D59" s="39">
        <f t="shared" si="1"/>
        <v>10</v>
      </c>
    </row>
    <row r="60" spans="1:8" ht="15.75" customHeight="1">
      <c r="A60" s="21" t="s">
        <v>124</v>
      </c>
      <c r="B60" s="31">
        <v>1</v>
      </c>
      <c r="C60" s="23">
        <v>190</v>
      </c>
      <c r="D60" s="39">
        <f t="shared" si="1"/>
        <v>190</v>
      </c>
    </row>
    <row r="61" spans="1:8" ht="15.75" customHeight="1">
      <c r="A61" s="12"/>
      <c r="B61" s="8"/>
      <c r="C61" s="11" t="s">
        <v>40</v>
      </c>
      <c r="D61" s="11">
        <f>SUM(D7:D60)</f>
        <v>4799.5</v>
      </c>
      <c r="F61" s="16">
        <v>3752</v>
      </c>
      <c r="H61" s="17">
        <f>D61-F61</f>
        <v>1047.5</v>
      </c>
    </row>
    <row r="62" spans="1:8" ht="15.75" customHeight="1"/>
    <row r="63" spans="1:8" ht="15.75" customHeight="1"/>
    <row r="64" spans="1:8" ht="15.75" customHeight="1"/>
    <row r="65" spans="1:4" ht="15.75" customHeight="1"/>
    <row r="66" spans="1:4" ht="15.75" customHeight="1"/>
    <row r="67" spans="1:4" ht="15.75" customHeight="1">
      <c r="A67" s="32" t="s">
        <v>98</v>
      </c>
      <c r="B67" s="2"/>
      <c r="C67" s="2"/>
      <c r="D67" s="35"/>
    </row>
    <row r="68" spans="1:4" ht="15.75" customHeight="1">
      <c r="A68" s="38" t="s">
        <v>1</v>
      </c>
      <c r="B68" s="2"/>
      <c r="C68" s="2"/>
      <c r="D68" s="2"/>
    </row>
    <row r="69" spans="1:4" ht="15.75" customHeight="1">
      <c r="A69" s="3" t="s">
        <v>2</v>
      </c>
      <c r="B69" s="4" t="s">
        <v>99</v>
      </c>
      <c r="C69" s="4" t="s">
        <v>4</v>
      </c>
      <c r="D69" s="4" t="s">
        <v>5</v>
      </c>
    </row>
    <row r="70" spans="1:4" ht="15.75" customHeight="1">
      <c r="A70" s="21" t="s">
        <v>100</v>
      </c>
      <c r="B70" s="13">
        <v>1</v>
      </c>
      <c r="C70" s="22">
        <v>429</v>
      </c>
      <c r="D70" s="39">
        <f t="shared" ref="D70:D83" si="2">B70*C70</f>
        <v>429</v>
      </c>
    </row>
    <row r="71" spans="1:4" ht="15.75" customHeight="1">
      <c r="A71" s="21" t="s">
        <v>101</v>
      </c>
      <c r="B71" s="13">
        <v>1</v>
      </c>
      <c r="C71" s="22">
        <v>289</v>
      </c>
      <c r="D71" s="39">
        <f t="shared" si="2"/>
        <v>289</v>
      </c>
    </row>
    <row r="72" spans="1:4" ht="15.75" customHeight="1">
      <c r="A72" s="21" t="s">
        <v>102</v>
      </c>
      <c r="B72" s="13">
        <v>1</v>
      </c>
      <c r="C72" s="22">
        <v>230</v>
      </c>
      <c r="D72" s="39">
        <f t="shared" si="2"/>
        <v>230</v>
      </c>
    </row>
    <row r="73" spans="1:4" ht="15.75" customHeight="1">
      <c r="A73" s="21" t="s">
        <v>103</v>
      </c>
      <c r="B73" s="13">
        <v>1</v>
      </c>
      <c r="C73" s="22">
        <v>285</v>
      </c>
      <c r="D73" s="39">
        <f t="shared" si="2"/>
        <v>285</v>
      </c>
    </row>
    <row r="74" spans="1:4" ht="15.75" customHeight="1">
      <c r="A74" s="21" t="s">
        <v>104</v>
      </c>
      <c r="B74" s="13">
        <v>1</v>
      </c>
      <c r="C74" s="22">
        <v>175</v>
      </c>
      <c r="D74" s="39">
        <f t="shared" si="2"/>
        <v>175</v>
      </c>
    </row>
    <row r="75" spans="1:4" ht="15.75" customHeight="1">
      <c r="A75" s="21" t="s">
        <v>105</v>
      </c>
      <c r="B75" s="13">
        <v>1</v>
      </c>
      <c r="C75" s="22">
        <v>175</v>
      </c>
      <c r="D75" s="39">
        <f t="shared" si="2"/>
        <v>175</v>
      </c>
    </row>
    <row r="76" spans="1:4" ht="15.75" customHeight="1">
      <c r="A76" s="21" t="s">
        <v>106</v>
      </c>
      <c r="B76" s="13">
        <v>6</v>
      </c>
      <c r="C76" s="22">
        <v>15</v>
      </c>
      <c r="D76" s="39">
        <f t="shared" si="2"/>
        <v>90</v>
      </c>
    </row>
    <row r="77" spans="1:4" ht="15.75" customHeight="1">
      <c r="A77" s="41" t="s">
        <v>107</v>
      </c>
      <c r="B77" s="42">
        <v>2</v>
      </c>
      <c r="C77" s="22">
        <v>45</v>
      </c>
      <c r="D77" s="39">
        <f t="shared" si="2"/>
        <v>90</v>
      </c>
    </row>
    <row r="78" spans="1:4" ht="15.75" customHeight="1">
      <c r="A78" s="41" t="s">
        <v>108</v>
      </c>
      <c r="B78" s="42">
        <v>1</v>
      </c>
      <c r="C78" s="22">
        <v>15</v>
      </c>
      <c r="D78" s="39">
        <f t="shared" si="2"/>
        <v>15</v>
      </c>
    </row>
    <row r="79" spans="1:4" ht="15.75" customHeight="1">
      <c r="A79" s="41" t="s">
        <v>109</v>
      </c>
      <c r="B79" s="42">
        <v>2</v>
      </c>
      <c r="C79" s="22">
        <v>45</v>
      </c>
      <c r="D79" s="39">
        <f t="shared" si="2"/>
        <v>90</v>
      </c>
    </row>
    <row r="80" spans="1:4" ht="15.75" customHeight="1">
      <c r="A80" s="41" t="s">
        <v>82</v>
      </c>
      <c r="B80" s="42">
        <v>1</v>
      </c>
      <c r="C80" s="22">
        <v>15</v>
      </c>
      <c r="D80" s="39">
        <f t="shared" si="2"/>
        <v>15</v>
      </c>
    </row>
    <row r="81" spans="1:4" ht="15.75" customHeight="1">
      <c r="A81" s="41" t="s">
        <v>110</v>
      </c>
      <c r="B81" s="42">
        <v>4</v>
      </c>
      <c r="C81" s="22">
        <v>45</v>
      </c>
      <c r="D81" s="39">
        <f t="shared" si="2"/>
        <v>180</v>
      </c>
    </row>
    <row r="82" spans="1:4" ht="15.75" customHeight="1">
      <c r="A82" s="21" t="s">
        <v>111</v>
      </c>
      <c r="B82" s="13">
        <v>1</v>
      </c>
      <c r="C82" s="22">
        <v>130</v>
      </c>
      <c r="D82" s="39">
        <f t="shared" si="2"/>
        <v>130</v>
      </c>
    </row>
    <row r="83" spans="1:4" ht="15.75" customHeight="1">
      <c r="A83" s="21" t="s">
        <v>112</v>
      </c>
      <c r="B83" s="13">
        <v>1</v>
      </c>
      <c r="C83" s="22">
        <v>65</v>
      </c>
      <c r="D83" s="39">
        <f t="shared" si="2"/>
        <v>65</v>
      </c>
    </row>
    <row r="84" spans="1:4" ht="15.75" customHeight="1">
      <c r="A84" s="18" t="s">
        <v>125</v>
      </c>
      <c r="B84" s="13"/>
      <c r="C84" s="44"/>
      <c r="D84" s="45">
        <f>SUM(D70:D83)</f>
        <v>2258</v>
      </c>
    </row>
    <row r="85" spans="1:4" ht="15.75" customHeight="1">
      <c r="A85" s="24" t="s">
        <v>7</v>
      </c>
      <c r="B85" s="25"/>
      <c r="C85" s="26"/>
      <c r="D85" s="25"/>
    </row>
    <row r="86" spans="1:4" ht="15.75" customHeight="1">
      <c r="A86" s="3" t="s">
        <v>8</v>
      </c>
      <c r="B86" s="4" t="s">
        <v>3</v>
      </c>
      <c r="C86" s="5" t="s">
        <v>4</v>
      </c>
      <c r="D86" s="4" t="s">
        <v>5</v>
      </c>
    </row>
    <row r="87" spans="1:4" ht="15.75" customHeight="1">
      <c r="A87" s="21" t="s">
        <v>113</v>
      </c>
      <c r="B87" s="13">
        <v>1</v>
      </c>
      <c r="C87" s="22">
        <v>460</v>
      </c>
      <c r="D87" s="39">
        <f t="shared" ref="D87:D104" si="3">B87*C87</f>
        <v>460</v>
      </c>
    </row>
    <row r="88" spans="1:4" ht="15.75" customHeight="1">
      <c r="A88" s="41" t="s">
        <v>114</v>
      </c>
      <c r="B88" s="42">
        <v>1</v>
      </c>
      <c r="C88" s="22">
        <v>40</v>
      </c>
      <c r="D88" s="39">
        <f t="shared" si="3"/>
        <v>40</v>
      </c>
    </row>
    <row r="89" spans="1:4" ht="15.75" customHeight="1">
      <c r="A89" s="21" t="s">
        <v>9</v>
      </c>
      <c r="B89" s="13">
        <v>1</v>
      </c>
      <c r="C89" s="22">
        <v>30</v>
      </c>
      <c r="D89" s="39">
        <f t="shared" si="3"/>
        <v>30</v>
      </c>
    </row>
    <row r="90" spans="1:4" ht="15.75" customHeight="1">
      <c r="A90" s="21" t="s">
        <v>10</v>
      </c>
      <c r="B90" s="13">
        <v>4</v>
      </c>
      <c r="C90" s="22">
        <v>24</v>
      </c>
      <c r="D90" s="39">
        <f t="shared" si="3"/>
        <v>96</v>
      </c>
    </row>
    <row r="91" spans="1:4" ht="15.75" customHeight="1">
      <c r="A91" s="21" t="s">
        <v>115</v>
      </c>
      <c r="B91" s="13">
        <v>1</v>
      </c>
      <c r="C91" s="22">
        <v>130</v>
      </c>
      <c r="D91" s="39">
        <f t="shared" si="3"/>
        <v>130</v>
      </c>
    </row>
    <row r="92" spans="1:4" ht="15.75" customHeight="1">
      <c r="A92" s="21" t="s">
        <v>116</v>
      </c>
      <c r="B92" s="13">
        <v>1</v>
      </c>
      <c r="C92" s="22">
        <v>200</v>
      </c>
      <c r="D92" s="39">
        <f t="shared" si="3"/>
        <v>200</v>
      </c>
    </row>
    <row r="93" spans="1:4" ht="15.75" customHeight="1">
      <c r="A93" s="21" t="s">
        <v>55</v>
      </c>
      <c r="B93" s="30">
        <v>1</v>
      </c>
      <c r="C93" s="22">
        <v>140</v>
      </c>
      <c r="D93" s="39">
        <f t="shared" si="3"/>
        <v>140</v>
      </c>
    </row>
    <row r="94" spans="1:4" ht="15.75" customHeight="1">
      <c r="A94" s="21" t="s">
        <v>12</v>
      </c>
      <c r="B94" s="13">
        <v>2</v>
      </c>
      <c r="C94" s="22">
        <v>30</v>
      </c>
      <c r="D94" s="39">
        <f t="shared" si="3"/>
        <v>60</v>
      </c>
    </row>
    <row r="95" spans="1:4" ht="15.75" customHeight="1">
      <c r="A95" s="21" t="s">
        <v>117</v>
      </c>
      <c r="B95" s="30">
        <v>1</v>
      </c>
      <c r="C95" s="22">
        <v>45</v>
      </c>
      <c r="D95" s="39">
        <f t="shared" si="3"/>
        <v>45</v>
      </c>
    </row>
    <row r="96" spans="1:4" ht="15.75" customHeight="1">
      <c r="A96" s="21" t="s">
        <v>17</v>
      </c>
      <c r="B96" s="13">
        <v>12</v>
      </c>
      <c r="C96" s="23">
        <v>3</v>
      </c>
      <c r="D96" s="39">
        <f t="shared" si="3"/>
        <v>36</v>
      </c>
    </row>
    <row r="97" spans="1:4" ht="15.75" customHeight="1">
      <c r="A97" s="21" t="s">
        <v>18</v>
      </c>
      <c r="B97" s="13">
        <v>30</v>
      </c>
      <c r="C97" s="23">
        <v>5</v>
      </c>
      <c r="D97" s="39">
        <f t="shared" si="3"/>
        <v>150</v>
      </c>
    </row>
    <row r="98" spans="1:4" ht="15.75" customHeight="1">
      <c r="A98" s="21" t="s">
        <v>15</v>
      </c>
      <c r="B98" s="31">
        <v>1</v>
      </c>
      <c r="C98" s="23">
        <v>20</v>
      </c>
      <c r="D98" s="39">
        <f t="shared" si="3"/>
        <v>20</v>
      </c>
    </row>
    <row r="99" spans="1:4" ht="15.75" customHeight="1">
      <c r="A99" s="21" t="s">
        <v>92</v>
      </c>
      <c r="B99" s="31">
        <v>5</v>
      </c>
      <c r="C99" s="23">
        <v>5</v>
      </c>
      <c r="D99" s="39">
        <f t="shared" si="3"/>
        <v>25</v>
      </c>
    </row>
    <row r="100" spans="1:4" ht="15.75" customHeight="1">
      <c r="A100" s="21" t="s">
        <v>91</v>
      </c>
      <c r="B100" s="30">
        <v>0.5</v>
      </c>
      <c r="C100" s="23">
        <v>85</v>
      </c>
      <c r="D100" s="39">
        <f t="shared" si="3"/>
        <v>42.5</v>
      </c>
    </row>
    <row r="101" spans="1:4" ht="15.75" customHeight="1">
      <c r="A101" s="21" t="s">
        <v>20</v>
      </c>
      <c r="B101" s="31">
        <v>4</v>
      </c>
      <c r="C101" s="23">
        <v>15</v>
      </c>
      <c r="D101" s="39">
        <f t="shared" si="3"/>
        <v>60</v>
      </c>
    </row>
    <row r="102" spans="1:4" ht="15.75" customHeight="1">
      <c r="A102" s="21" t="s">
        <v>118</v>
      </c>
      <c r="B102" s="31">
        <v>4</v>
      </c>
      <c r="C102" s="23">
        <v>60</v>
      </c>
      <c r="D102" s="39">
        <f t="shared" si="3"/>
        <v>240</v>
      </c>
    </row>
    <row r="103" spans="1:4" ht="15.75" customHeight="1">
      <c r="A103" s="21" t="s">
        <v>119</v>
      </c>
      <c r="B103" s="30">
        <v>1</v>
      </c>
      <c r="C103" s="23">
        <v>55</v>
      </c>
      <c r="D103" s="39">
        <f t="shared" si="3"/>
        <v>55</v>
      </c>
    </row>
    <row r="104" spans="1:4" ht="15.75" customHeight="1">
      <c r="A104" s="21" t="s">
        <v>120</v>
      </c>
      <c r="B104" s="30">
        <v>0.5</v>
      </c>
      <c r="C104" s="22">
        <v>90</v>
      </c>
      <c r="D104" s="39">
        <f t="shared" si="3"/>
        <v>45</v>
      </c>
    </row>
    <row r="105" spans="1:4" ht="15.75" customHeight="1">
      <c r="A105" s="18" t="s">
        <v>126</v>
      </c>
      <c r="B105" s="46"/>
      <c r="C105" s="47"/>
      <c r="D105" s="48">
        <f>SUM(D87:D104)</f>
        <v>1874.5</v>
      </c>
    </row>
    <row r="106" spans="1:4" ht="15.75" customHeight="1">
      <c r="A106" s="21" t="s">
        <v>25</v>
      </c>
      <c r="B106" s="31">
        <v>1</v>
      </c>
      <c r="C106" s="23">
        <v>10</v>
      </c>
      <c r="D106" s="39">
        <f t="shared" ref="D106:D125" si="4">B106*C106</f>
        <v>10</v>
      </c>
    </row>
    <row r="107" spans="1:4" ht="15.75" customHeight="1">
      <c r="A107" s="21" t="s">
        <v>26</v>
      </c>
      <c r="B107" s="31">
        <v>1</v>
      </c>
      <c r="C107" s="23">
        <v>5</v>
      </c>
      <c r="D107" s="39">
        <f t="shared" si="4"/>
        <v>5</v>
      </c>
    </row>
    <row r="108" spans="1:4" ht="15.75" customHeight="1">
      <c r="A108" s="21" t="s">
        <v>27</v>
      </c>
      <c r="B108" s="13">
        <v>4</v>
      </c>
      <c r="C108" s="23">
        <v>20</v>
      </c>
      <c r="D108" s="39">
        <f t="shared" si="4"/>
        <v>80</v>
      </c>
    </row>
    <row r="109" spans="1:4" ht="15.75" customHeight="1">
      <c r="A109" s="12" t="s">
        <v>28</v>
      </c>
      <c r="B109" s="14">
        <v>1</v>
      </c>
      <c r="C109" s="10">
        <v>25</v>
      </c>
      <c r="D109" s="39">
        <f t="shared" si="4"/>
        <v>25</v>
      </c>
    </row>
    <row r="110" spans="1:4" ht="15.75" customHeight="1">
      <c r="A110" s="12" t="s">
        <v>29</v>
      </c>
      <c r="B110" s="14">
        <v>1</v>
      </c>
      <c r="C110" s="10">
        <v>25</v>
      </c>
      <c r="D110" s="39">
        <f t="shared" si="4"/>
        <v>25</v>
      </c>
    </row>
    <row r="111" spans="1:4" ht="15.75" customHeight="1">
      <c r="A111" s="12" t="s">
        <v>30</v>
      </c>
      <c r="B111" s="14">
        <v>2</v>
      </c>
      <c r="C111" s="10">
        <v>22</v>
      </c>
      <c r="D111" s="39">
        <f t="shared" si="4"/>
        <v>44</v>
      </c>
    </row>
    <row r="112" spans="1:4" ht="15.75" customHeight="1">
      <c r="A112" s="21" t="s">
        <v>121</v>
      </c>
      <c r="B112" s="31">
        <v>3</v>
      </c>
      <c r="C112" s="23">
        <v>25</v>
      </c>
      <c r="D112" s="39">
        <f t="shared" si="4"/>
        <v>75</v>
      </c>
    </row>
    <row r="113" spans="1:4" ht="15.75" customHeight="1">
      <c r="A113" s="21" t="s">
        <v>32</v>
      </c>
      <c r="B113" s="31">
        <v>4</v>
      </c>
      <c r="C113" s="23">
        <v>12</v>
      </c>
      <c r="D113" s="39">
        <f t="shared" si="4"/>
        <v>48</v>
      </c>
    </row>
    <row r="114" spans="1:4" ht="15.75" customHeight="1">
      <c r="A114" s="21" t="s">
        <v>122</v>
      </c>
      <c r="B114" s="30">
        <v>1</v>
      </c>
      <c r="C114" s="23">
        <v>20</v>
      </c>
      <c r="D114" s="39">
        <f t="shared" si="4"/>
        <v>20</v>
      </c>
    </row>
    <row r="115" spans="1:4" ht="15.75" customHeight="1">
      <c r="A115" s="21" t="s">
        <v>34</v>
      </c>
      <c r="B115" s="31">
        <v>2</v>
      </c>
      <c r="C115" s="23">
        <v>3</v>
      </c>
      <c r="D115" s="39">
        <f t="shared" si="4"/>
        <v>6</v>
      </c>
    </row>
    <row r="116" spans="1:4" ht="15.75" customHeight="1">
      <c r="A116" s="21" t="s">
        <v>35</v>
      </c>
      <c r="B116" s="31">
        <v>2</v>
      </c>
      <c r="C116" s="23">
        <v>3</v>
      </c>
      <c r="D116" s="39">
        <f t="shared" si="4"/>
        <v>6</v>
      </c>
    </row>
    <row r="117" spans="1:4" ht="15.75" customHeight="1">
      <c r="A117" s="21" t="s">
        <v>36</v>
      </c>
      <c r="B117" s="31">
        <v>1</v>
      </c>
      <c r="C117" s="23">
        <v>3</v>
      </c>
      <c r="D117" s="39">
        <f t="shared" si="4"/>
        <v>3</v>
      </c>
    </row>
    <row r="118" spans="1:4" ht="15.75" customHeight="1">
      <c r="A118" s="21" t="s">
        <v>123</v>
      </c>
      <c r="B118" s="31">
        <v>2</v>
      </c>
      <c r="C118" s="23">
        <v>1</v>
      </c>
      <c r="D118" s="39">
        <f t="shared" si="4"/>
        <v>2</v>
      </c>
    </row>
    <row r="119" spans="1:4" ht="15.75" customHeight="1">
      <c r="A119" s="21" t="s">
        <v>94</v>
      </c>
      <c r="B119" s="31">
        <v>10</v>
      </c>
      <c r="C119" s="23">
        <v>0.5</v>
      </c>
      <c r="D119" s="39">
        <f t="shared" si="4"/>
        <v>5</v>
      </c>
    </row>
    <row r="120" spans="1:4" ht="15.75" customHeight="1">
      <c r="A120" s="21" t="s">
        <v>37</v>
      </c>
      <c r="B120" s="31">
        <v>1</v>
      </c>
      <c r="C120" s="23">
        <v>10</v>
      </c>
      <c r="D120" s="39">
        <f t="shared" si="4"/>
        <v>10</v>
      </c>
    </row>
    <row r="121" spans="1:4" ht="15.75" customHeight="1">
      <c r="A121" s="21" t="s">
        <v>38</v>
      </c>
      <c r="B121" s="31">
        <v>1</v>
      </c>
      <c r="C121" s="23">
        <v>45</v>
      </c>
      <c r="D121" s="39">
        <f t="shared" si="4"/>
        <v>45</v>
      </c>
    </row>
    <row r="122" spans="1:4" ht="15.75" customHeight="1">
      <c r="A122" s="21" t="s">
        <v>95</v>
      </c>
      <c r="B122" s="31">
        <v>1</v>
      </c>
      <c r="C122" s="23">
        <v>8</v>
      </c>
      <c r="D122" s="39">
        <f t="shared" si="4"/>
        <v>8</v>
      </c>
    </row>
    <row r="123" spans="1:4" ht="15.75" customHeight="1">
      <c r="A123" s="21" t="s">
        <v>39</v>
      </c>
      <c r="B123" s="31">
        <v>25</v>
      </c>
      <c r="C123" s="23">
        <v>2</v>
      </c>
      <c r="D123" s="39">
        <f t="shared" si="4"/>
        <v>50</v>
      </c>
    </row>
    <row r="124" spans="1:4" ht="15.75" customHeight="1">
      <c r="A124" s="21" t="s">
        <v>33</v>
      </c>
      <c r="B124" s="31">
        <v>2</v>
      </c>
      <c r="C124" s="23">
        <v>5</v>
      </c>
      <c r="D124" s="39">
        <f t="shared" si="4"/>
        <v>10</v>
      </c>
    </row>
    <row r="125" spans="1:4" ht="15.75" customHeight="1">
      <c r="A125" s="21" t="s">
        <v>124</v>
      </c>
      <c r="B125" s="31">
        <v>1</v>
      </c>
      <c r="C125" s="23">
        <v>190</v>
      </c>
      <c r="D125" s="39">
        <f t="shared" si="4"/>
        <v>190</v>
      </c>
    </row>
    <row r="126" spans="1:4" ht="15.75" customHeight="1">
      <c r="A126" s="12"/>
      <c r="B126" s="8"/>
      <c r="C126" s="49" t="s">
        <v>40</v>
      </c>
      <c r="D126" s="49">
        <f>SUM(D106:D125)</f>
        <v>667</v>
      </c>
    </row>
    <row r="127" spans="1:4" ht="15.75" customHeight="1">
      <c r="A127" s="3" t="s">
        <v>40</v>
      </c>
      <c r="B127" s="50"/>
      <c r="C127" s="50"/>
      <c r="D127" s="51">
        <f>D84+D105+D126</f>
        <v>4799.5</v>
      </c>
    </row>
    <row r="128" spans="1:4" ht="15.75" customHeight="1"/>
    <row r="129" spans="1:4" ht="15.75" customHeight="1"/>
    <row r="130" spans="1:4" ht="15.75" customHeight="1"/>
    <row r="131" spans="1:4" ht="15.75" customHeight="1"/>
    <row r="132" spans="1:4" ht="15.75" customHeight="1">
      <c r="A132" s="32" t="s">
        <v>127</v>
      </c>
      <c r="B132" s="2"/>
      <c r="C132" s="2"/>
      <c r="D132" s="35"/>
    </row>
    <row r="133" spans="1:4" ht="15.75" customHeight="1">
      <c r="A133" s="38" t="s">
        <v>1</v>
      </c>
      <c r="B133" s="2"/>
      <c r="C133" s="2"/>
      <c r="D133" s="2"/>
    </row>
    <row r="134" spans="1:4" ht="15.75" customHeight="1">
      <c r="A134" s="3" t="s">
        <v>2</v>
      </c>
      <c r="B134" s="4" t="s">
        <v>99</v>
      </c>
      <c r="C134" s="4" t="s">
        <v>4</v>
      </c>
      <c r="D134" s="4" t="s">
        <v>5</v>
      </c>
    </row>
    <row r="135" spans="1:4" ht="15.75" customHeight="1">
      <c r="A135" s="21" t="s">
        <v>100</v>
      </c>
      <c r="B135" s="13">
        <v>1</v>
      </c>
      <c r="C135" s="22">
        <v>429</v>
      </c>
      <c r="D135" s="39">
        <f t="shared" ref="D135:D142" si="5">B135*C135</f>
        <v>429</v>
      </c>
    </row>
    <row r="136" spans="1:4" ht="15.75" customHeight="1">
      <c r="A136" s="21" t="s">
        <v>101</v>
      </c>
      <c r="B136" s="13">
        <v>1</v>
      </c>
      <c r="C136" s="22">
        <v>289</v>
      </c>
      <c r="D136" s="39">
        <f t="shared" si="5"/>
        <v>289</v>
      </c>
    </row>
    <row r="137" spans="1:4" ht="15.75" customHeight="1">
      <c r="A137" s="21" t="s">
        <v>102</v>
      </c>
      <c r="B137" s="13">
        <v>1</v>
      </c>
      <c r="C137" s="22">
        <v>230</v>
      </c>
      <c r="D137" s="39">
        <f t="shared" si="5"/>
        <v>230</v>
      </c>
    </row>
    <row r="138" spans="1:4" ht="15.75" customHeight="1">
      <c r="A138" s="21" t="s">
        <v>103</v>
      </c>
      <c r="B138" s="13">
        <v>1</v>
      </c>
      <c r="C138" s="22">
        <v>285</v>
      </c>
      <c r="D138" s="39">
        <f t="shared" si="5"/>
        <v>285</v>
      </c>
    </row>
    <row r="139" spans="1:4" ht="15.75" customHeight="1">
      <c r="A139" s="21" t="s">
        <v>104</v>
      </c>
      <c r="B139" s="13">
        <v>1</v>
      </c>
      <c r="C139" s="22">
        <v>175</v>
      </c>
      <c r="D139" s="39">
        <f t="shared" si="5"/>
        <v>175</v>
      </c>
    </row>
    <row r="140" spans="1:4" ht="15.75" customHeight="1">
      <c r="A140" s="21" t="s">
        <v>105</v>
      </c>
      <c r="B140" s="13">
        <v>1</v>
      </c>
      <c r="C140" s="22">
        <v>175</v>
      </c>
      <c r="D140" s="39">
        <f t="shared" si="5"/>
        <v>175</v>
      </c>
    </row>
    <row r="141" spans="1:4" ht="15.75" customHeight="1">
      <c r="A141" s="21" t="s">
        <v>106</v>
      </c>
      <c r="B141" s="13">
        <v>6</v>
      </c>
      <c r="C141" s="22">
        <v>15</v>
      </c>
      <c r="D141" s="39">
        <f t="shared" si="5"/>
        <v>90</v>
      </c>
    </row>
    <row r="142" spans="1:4" ht="15.75" customHeight="1">
      <c r="A142" s="41" t="s">
        <v>107</v>
      </c>
      <c r="B142" s="42">
        <v>0</v>
      </c>
      <c r="C142" s="22">
        <v>45</v>
      </c>
      <c r="D142" s="39">
        <f t="shared" si="5"/>
        <v>0</v>
      </c>
    </row>
    <row r="143" spans="1:4" ht="15.75" customHeight="1">
      <c r="A143" s="41" t="s">
        <v>108</v>
      </c>
      <c r="B143" s="42">
        <v>0</v>
      </c>
      <c r="C143" s="22">
        <v>15</v>
      </c>
      <c r="D143" s="39">
        <v>0</v>
      </c>
    </row>
    <row r="144" spans="1:4" ht="15.75" customHeight="1">
      <c r="A144" s="41" t="s">
        <v>109</v>
      </c>
      <c r="B144" s="42">
        <v>2</v>
      </c>
      <c r="C144" s="22">
        <v>45</v>
      </c>
      <c r="D144" s="39">
        <f t="shared" ref="D144:D147" si="6">B144*C144</f>
        <v>90</v>
      </c>
    </row>
    <row r="145" spans="1:4" ht="15.75" customHeight="1">
      <c r="A145" s="41" t="s">
        <v>82</v>
      </c>
      <c r="B145" s="42">
        <v>1</v>
      </c>
      <c r="C145" s="22">
        <v>15</v>
      </c>
      <c r="D145" s="39">
        <f t="shared" si="6"/>
        <v>15</v>
      </c>
    </row>
    <row r="146" spans="1:4" ht="15.75" customHeight="1">
      <c r="A146" s="41" t="s">
        <v>110</v>
      </c>
      <c r="B146" s="42">
        <v>4</v>
      </c>
      <c r="C146" s="22">
        <v>45</v>
      </c>
      <c r="D146" s="39">
        <f t="shared" si="6"/>
        <v>180</v>
      </c>
    </row>
    <row r="147" spans="1:4" ht="15.75" customHeight="1">
      <c r="A147" s="21" t="s">
        <v>111</v>
      </c>
      <c r="B147" s="13">
        <v>1</v>
      </c>
      <c r="C147" s="22">
        <v>130</v>
      </c>
      <c r="D147" s="39">
        <f t="shared" si="6"/>
        <v>130</v>
      </c>
    </row>
    <row r="148" spans="1:4" ht="15.75" customHeight="1">
      <c r="A148" s="24" t="s">
        <v>7</v>
      </c>
      <c r="B148" s="25"/>
      <c r="C148" s="26"/>
      <c r="D148" s="25"/>
    </row>
    <row r="149" spans="1:4" ht="15.75" customHeight="1">
      <c r="A149" s="3" t="s">
        <v>8</v>
      </c>
      <c r="B149" s="4" t="s">
        <v>3</v>
      </c>
      <c r="C149" s="5" t="s">
        <v>4</v>
      </c>
      <c r="D149" s="4" t="s">
        <v>5</v>
      </c>
    </row>
    <row r="150" spans="1:4" ht="15.75" customHeight="1">
      <c r="A150" s="21" t="s">
        <v>112</v>
      </c>
      <c r="B150" s="13">
        <v>1</v>
      </c>
      <c r="C150" s="22">
        <v>65</v>
      </c>
      <c r="D150" s="39">
        <f t="shared" ref="D150:D153" si="7">B150*C150</f>
        <v>65</v>
      </c>
    </row>
    <row r="151" spans="1:4" ht="15.75" customHeight="1">
      <c r="A151" s="41" t="s">
        <v>114</v>
      </c>
      <c r="B151" s="42">
        <v>1</v>
      </c>
      <c r="C151" s="22">
        <v>40</v>
      </c>
      <c r="D151" s="39">
        <f t="shared" si="7"/>
        <v>40</v>
      </c>
    </row>
    <row r="152" spans="1:4" ht="15.75" customHeight="1">
      <c r="A152" s="21" t="s">
        <v>9</v>
      </c>
      <c r="B152" s="13">
        <v>1</v>
      </c>
      <c r="C152" s="22">
        <v>30</v>
      </c>
      <c r="D152" s="39">
        <f t="shared" si="7"/>
        <v>30</v>
      </c>
    </row>
    <row r="153" spans="1:4" ht="15.75" customHeight="1">
      <c r="A153" s="21" t="s">
        <v>12</v>
      </c>
      <c r="B153" s="13">
        <v>2</v>
      </c>
      <c r="C153" s="22">
        <v>30</v>
      </c>
      <c r="D153" s="39">
        <f t="shared" si="7"/>
        <v>60</v>
      </c>
    </row>
    <row r="154" spans="1:4" ht="15.75" customHeight="1">
      <c r="A154" s="12"/>
      <c r="B154" s="8"/>
      <c r="C154" s="11" t="s">
        <v>40</v>
      </c>
      <c r="D154" s="11">
        <f>SUM(D135:D153)</f>
        <v>2283</v>
      </c>
    </row>
    <row r="155" spans="1:4" ht="15.75" customHeight="1">
      <c r="A155" s="36"/>
      <c r="B155" s="37">
        <v>0.5</v>
      </c>
      <c r="C155" s="3"/>
      <c r="D155" s="11">
        <v>1194</v>
      </c>
    </row>
    <row r="156" spans="1:4" ht="15.75" customHeight="1"/>
    <row r="157" spans="1:4" ht="15.75" customHeight="1"/>
    <row r="158" spans="1:4" ht="15.75" customHeight="1"/>
    <row r="159" spans="1:4" ht="15.75" customHeight="1"/>
    <row r="160" spans="1: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39370078740157483" bottom="0.4724409448818898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51"/>
  <sheetViews>
    <sheetView tabSelected="1" view="pageBreakPreview" zoomScale="85" zoomScaleNormal="100" zoomScaleSheetLayoutView="85" workbookViewId="0">
      <selection activeCell="A3" sqref="A3:B3"/>
    </sheetView>
  </sheetViews>
  <sheetFormatPr defaultColWidth="14.44140625" defaultRowHeight="15" customHeight="1"/>
  <cols>
    <col min="1" max="1" width="118.77734375" style="142" customWidth="1"/>
    <col min="2" max="26" width="8.6640625" style="142" customWidth="1"/>
    <col min="27" max="16384" width="14.44140625" style="142"/>
  </cols>
  <sheetData>
    <row r="1" spans="1:2" ht="22.2" customHeight="1">
      <c r="A1" s="179" t="s">
        <v>130</v>
      </c>
      <c r="B1" s="180"/>
    </row>
    <row r="2" spans="1:2" ht="19.8" customHeight="1">
      <c r="A2" s="179" t="s">
        <v>365</v>
      </c>
      <c r="B2" s="180"/>
    </row>
    <row r="3" spans="1:2" ht="16.2" customHeight="1">
      <c r="A3" s="181" t="s">
        <v>129</v>
      </c>
      <c r="B3" s="182"/>
    </row>
    <row r="4" spans="1:2" ht="19.2" customHeight="1">
      <c r="A4" s="181" t="s">
        <v>134</v>
      </c>
      <c r="B4" s="182"/>
    </row>
    <row r="5" spans="1:2" ht="15" customHeight="1" thickBot="1"/>
    <row r="6" spans="1:2" ht="19.8" customHeight="1" thickBot="1">
      <c r="A6" s="152" t="s">
        <v>131</v>
      </c>
      <c r="B6" s="152" t="s">
        <v>99</v>
      </c>
    </row>
    <row r="7" spans="1:2" ht="21" customHeight="1">
      <c r="A7" s="146" t="s">
        <v>135</v>
      </c>
      <c r="B7" s="157"/>
    </row>
    <row r="8" spans="1:2" s="143" customFormat="1" ht="24.9" customHeight="1">
      <c r="A8" s="120" t="s">
        <v>136</v>
      </c>
      <c r="B8" s="119">
        <v>1</v>
      </c>
    </row>
    <row r="9" spans="1:2" s="143" customFormat="1" ht="24.9" customHeight="1">
      <c r="A9" s="120" t="s">
        <v>137</v>
      </c>
      <c r="B9" s="119">
        <v>1</v>
      </c>
    </row>
    <row r="10" spans="1:2" s="143" customFormat="1" ht="24.9" customHeight="1">
      <c r="A10" s="108" t="s">
        <v>138</v>
      </c>
      <c r="B10" s="119">
        <v>1</v>
      </c>
    </row>
    <row r="11" spans="1:2" s="143" customFormat="1" ht="24.9" customHeight="1">
      <c r="A11" s="108" t="s">
        <v>139</v>
      </c>
      <c r="B11" s="119">
        <v>1</v>
      </c>
    </row>
    <row r="12" spans="1:2" s="143" customFormat="1" ht="24.9" customHeight="1">
      <c r="A12" s="125" t="s">
        <v>140</v>
      </c>
      <c r="B12" s="119"/>
    </row>
    <row r="13" spans="1:2" s="143" customFormat="1" ht="24.9" customHeight="1">
      <c r="A13" s="120" t="s">
        <v>141</v>
      </c>
      <c r="B13" s="119">
        <v>1</v>
      </c>
    </row>
    <row r="14" spans="1:2" s="143" customFormat="1" ht="24.9" customHeight="1">
      <c r="A14" s="118" t="s">
        <v>142</v>
      </c>
      <c r="B14" s="119"/>
    </row>
    <row r="15" spans="1:2" s="143" customFormat="1" ht="24.9" customHeight="1">
      <c r="A15" s="120" t="s">
        <v>143</v>
      </c>
      <c r="B15" s="119">
        <v>1</v>
      </c>
    </row>
    <row r="16" spans="1:2" s="143" customFormat="1" ht="24.9" customHeight="1">
      <c r="A16" s="125" t="s">
        <v>144</v>
      </c>
      <c r="B16" s="119"/>
    </row>
    <row r="17" spans="1:2" s="143" customFormat="1" ht="24.9" customHeight="1">
      <c r="A17" s="120" t="s">
        <v>145</v>
      </c>
      <c r="B17" s="119">
        <v>1</v>
      </c>
    </row>
    <row r="18" spans="1:2" s="143" customFormat="1" ht="24.9" customHeight="1">
      <c r="A18" s="120" t="s">
        <v>146</v>
      </c>
      <c r="B18" s="119">
        <v>1</v>
      </c>
    </row>
    <row r="19" spans="1:2" s="143" customFormat="1" ht="24.9" customHeight="1">
      <c r="A19" s="120" t="s">
        <v>147</v>
      </c>
      <c r="B19" s="119">
        <v>1</v>
      </c>
    </row>
    <row r="20" spans="1:2" s="143" customFormat="1" ht="24.9" customHeight="1">
      <c r="A20" s="120" t="s">
        <v>148</v>
      </c>
      <c r="B20" s="119">
        <v>1</v>
      </c>
    </row>
    <row r="21" spans="1:2" s="143" customFormat="1" ht="24.9" customHeight="1">
      <c r="A21" s="118" t="s">
        <v>367</v>
      </c>
      <c r="B21" s="119"/>
    </row>
    <row r="22" spans="1:2" s="151" customFormat="1" ht="24.9" customHeight="1">
      <c r="A22" s="118" t="s">
        <v>368</v>
      </c>
      <c r="B22" s="119"/>
    </row>
    <row r="23" spans="1:2" s="143" customFormat="1" ht="24.9" customHeight="1">
      <c r="A23" s="120" t="s">
        <v>149</v>
      </c>
      <c r="B23" s="119">
        <v>1</v>
      </c>
    </row>
    <row r="24" spans="1:2" s="143" customFormat="1" ht="24.9" customHeight="1">
      <c r="A24" s="120" t="s">
        <v>150</v>
      </c>
      <c r="B24" s="119">
        <v>1</v>
      </c>
    </row>
    <row r="25" spans="1:2" s="143" customFormat="1" ht="24.9" customHeight="1">
      <c r="A25" s="144" t="s">
        <v>151</v>
      </c>
      <c r="B25" s="119">
        <v>1</v>
      </c>
    </row>
    <row r="26" spans="1:2" s="143" customFormat="1" ht="24.9" customHeight="1">
      <c r="A26" s="118" t="s">
        <v>152</v>
      </c>
      <c r="B26" s="119"/>
    </row>
    <row r="27" spans="1:2" s="143" customFormat="1" ht="24.9" customHeight="1">
      <c r="A27" s="120" t="s">
        <v>153</v>
      </c>
      <c r="B27" s="119">
        <v>1</v>
      </c>
    </row>
    <row r="28" spans="1:2" s="143" customFormat="1" ht="24.9" customHeight="1">
      <c r="A28" s="120" t="s">
        <v>154</v>
      </c>
      <c r="B28" s="119">
        <v>1</v>
      </c>
    </row>
    <row r="29" spans="1:2" s="143" customFormat="1" ht="24.9" customHeight="1">
      <c r="A29" s="118" t="s">
        <v>155</v>
      </c>
      <c r="B29" s="119"/>
    </row>
    <row r="30" spans="1:2" s="143" customFormat="1" ht="24.9" customHeight="1">
      <c r="A30" s="120" t="s">
        <v>156</v>
      </c>
      <c r="B30" s="119">
        <v>1</v>
      </c>
    </row>
    <row r="31" spans="1:2" s="143" customFormat="1" ht="24.9" customHeight="1">
      <c r="A31" s="118" t="s">
        <v>157</v>
      </c>
      <c r="B31" s="119"/>
    </row>
    <row r="32" spans="1:2" s="143" customFormat="1" ht="24.9" customHeight="1">
      <c r="A32" s="120" t="s">
        <v>158</v>
      </c>
      <c r="B32" s="119">
        <v>1</v>
      </c>
    </row>
    <row r="33" spans="1:2" s="143" customFormat="1" ht="24.9" customHeight="1">
      <c r="A33" s="118" t="s">
        <v>159</v>
      </c>
      <c r="B33" s="119"/>
    </row>
    <row r="34" spans="1:2" s="143" customFormat="1" ht="24.9" customHeight="1">
      <c r="A34" s="120" t="s">
        <v>160</v>
      </c>
      <c r="B34" s="119">
        <v>1</v>
      </c>
    </row>
    <row r="35" spans="1:2" s="143" customFormat="1" ht="24.9" customHeight="1">
      <c r="A35" s="120" t="s">
        <v>161</v>
      </c>
      <c r="B35" s="119">
        <v>1</v>
      </c>
    </row>
    <row r="36" spans="1:2" s="143" customFormat="1" ht="24.9" customHeight="1">
      <c r="A36" s="112" t="s">
        <v>162</v>
      </c>
      <c r="B36" s="113">
        <v>1</v>
      </c>
    </row>
    <row r="37" spans="1:2" s="143" customFormat="1" ht="24.9" customHeight="1">
      <c r="A37" s="112" t="s">
        <v>163</v>
      </c>
      <c r="B37" s="113">
        <v>1</v>
      </c>
    </row>
    <row r="38" spans="1:2" s="143" customFormat="1" ht="24.9" customHeight="1">
      <c r="A38" s="112" t="s">
        <v>164</v>
      </c>
      <c r="B38" s="113">
        <v>1</v>
      </c>
    </row>
    <row r="39" spans="1:2" s="143" customFormat="1" ht="24.9" customHeight="1">
      <c r="A39" s="112" t="s">
        <v>165</v>
      </c>
      <c r="B39" s="113">
        <v>1</v>
      </c>
    </row>
    <row r="40" spans="1:2" s="143" customFormat="1" ht="24.9" customHeight="1">
      <c r="A40" s="112" t="s">
        <v>166</v>
      </c>
      <c r="B40" s="113">
        <v>5</v>
      </c>
    </row>
    <row r="41" spans="1:2" s="143" customFormat="1" ht="24.9" customHeight="1">
      <c r="A41" s="112" t="s">
        <v>167</v>
      </c>
      <c r="B41" s="145">
        <v>5</v>
      </c>
    </row>
    <row r="42" spans="1:2" s="143" customFormat="1" ht="24.9" customHeight="1">
      <c r="A42" s="118" t="s">
        <v>168</v>
      </c>
      <c r="B42" s="119"/>
    </row>
    <row r="43" spans="1:2" s="143" customFormat="1" ht="24.9" customHeight="1">
      <c r="A43" s="120" t="s">
        <v>169</v>
      </c>
      <c r="B43" s="119">
        <v>1</v>
      </c>
    </row>
    <row r="44" spans="1:2" s="143" customFormat="1" ht="24.9" customHeight="1">
      <c r="A44" s="125" t="s">
        <v>170</v>
      </c>
      <c r="B44" s="119"/>
    </row>
    <row r="45" spans="1:2" s="143" customFormat="1" ht="24.9" customHeight="1">
      <c r="A45" s="108" t="s">
        <v>171</v>
      </c>
      <c r="B45" s="119">
        <v>1</v>
      </c>
    </row>
    <row r="46" spans="1:2" s="143" customFormat="1" ht="24.9" customHeight="1">
      <c r="A46" s="118" t="s">
        <v>172</v>
      </c>
      <c r="B46" s="119"/>
    </row>
    <row r="47" spans="1:2" s="143" customFormat="1" ht="24.9" customHeight="1">
      <c r="A47" s="120" t="s">
        <v>173</v>
      </c>
      <c r="B47" s="119">
        <v>1</v>
      </c>
    </row>
    <row r="48" spans="1:2" s="143" customFormat="1" ht="24.9" customHeight="1">
      <c r="A48" s="118" t="s">
        <v>174</v>
      </c>
      <c r="B48" s="119"/>
    </row>
    <row r="49" spans="1:2" s="143" customFormat="1" ht="24.9" customHeight="1">
      <c r="A49" s="120" t="s">
        <v>175</v>
      </c>
      <c r="B49" s="119">
        <v>1</v>
      </c>
    </row>
    <row r="50" spans="1:2" s="143" customFormat="1" ht="24.9" customHeight="1">
      <c r="A50" s="118" t="s">
        <v>176</v>
      </c>
      <c r="B50" s="119"/>
    </row>
    <row r="51" spans="1:2" s="143" customFormat="1" ht="24.9" customHeight="1" thickBot="1">
      <c r="A51" s="121" t="s">
        <v>177</v>
      </c>
      <c r="B51" s="122">
        <v>1</v>
      </c>
    </row>
    <row r="52" spans="1:2" s="143" customFormat="1" ht="24.9" customHeight="1" thickBot="1">
      <c r="A52" s="155"/>
      <c r="B52" s="156"/>
    </row>
    <row r="53" spans="1:2" s="143" customFormat="1" ht="24.9" customHeight="1" thickBot="1">
      <c r="A53" s="159" t="s">
        <v>178</v>
      </c>
      <c r="B53" s="160"/>
    </row>
    <row r="54" spans="1:2" s="143" customFormat="1" ht="24.9" customHeight="1">
      <c r="A54" s="158" t="s">
        <v>179</v>
      </c>
      <c r="B54" s="154">
        <v>1</v>
      </c>
    </row>
    <row r="55" spans="1:2" s="143" customFormat="1" ht="24.9" customHeight="1" thickBot="1">
      <c r="A55" s="121" t="s">
        <v>180</v>
      </c>
      <c r="B55" s="122">
        <v>1</v>
      </c>
    </row>
    <row r="56" spans="1:2" s="143" customFormat="1" ht="24.9" customHeight="1" thickBot="1">
      <c r="A56" s="147"/>
      <c r="B56" s="148"/>
    </row>
    <row r="57" spans="1:2" s="143" customFormat="1" ht="24.9" customHeight="1" thickBot="1">
      <c r="A57" s="152" t="s">
        <v>366</v>
      </c>
      <c r="B57" s="152" t="s">
        <v>99</v>
      </c>
    </row>
    <row r="58" spans="1:2" s="143" customFormat="1" ht="24.9" customHeight="1">
      <c r="A58" s="153" t="s">
        <v>132</v>
      </c>
      <c r="B58" s="154">
        <v>2</v>
      </c>
    </row>
    <row r="59" spans="1:2" s="143" customFormat="1" ht="24.9" customHeight="1">
      <c r="A59" s="108" t="s">
        <v>181</v>
      </c>
      <c r="B59" s="119">
        <v>2</v>
      </c>
    </row>
    <row r="60" spans="1:2" s="143" customFormat="1" ht="24.9" customHeight="1">
      <c r="A60" s="108" t="s">
        <v>182</v>
      </c>
      <c r="B60" s="119">
        <v>1</v>
      </c>
    </row>
    <row r="61" spans="1:2" s="143" customFormat="1" ht="24.9" customHeight="1">
      <c r="A61" s="108" t="s">
        <v>183</v>
      </c>
      <c r="B61" s="119">
        <v>1</v>
      </c>
    </row>
    <row r="62" spans="1:2" s="143" customFormat="1" ht="24.9" customHeight="1">
      <c r="A62" s="108" t="s">
        <v>184</v>
      </c>
      <c r="B62" s="119">
        <v>3</v>
      </c>
    </row>
    <row r="63" spans="1:2" s="143" customFormat="1" ht="24.9" customHeight="1">
      <c r="A63" s="108" t="s">
        <v>185</v>
      </c>
      <c r="B63" s="119">
        <v>3</v>
      </c>
    </row>
    <row r="64" spans="1:2" s="143" customFormat="1" ht="24.9" customHeight="1">
      <c r="A64" s="108" t="s">
        <v>133</v>
      </c>
      <c r="B64" s="119">
        <v>4</v>
      </c>
    </row>
    <row r="65" spans="1:2" s="143" customFormat="1" ht="24.9" customHeight="1">
      <c r="A65" s="108" t="s">
        <v>186</v>
      </c>
      <c r="B65" s="119">
        <v>2</v>
      </c>
    </row>
    <row r="66" spans="1:2" s="143" customFormat="1" ht="24.9" customHeight="1">
      <c r="A66" s="108" t="s">
        <v>187</v>
      </c>
      <c r="B66" s="119">
        <v>1</v>
      </c>
    </row>
    <row r="67" spans="1:2" s="143" customFormat="1" ht="24.9" customHeight="1">
      <c r="A67" s="108" t="s">
        <v>188</v>
      </c>
      <c r="B67" s="119">
        <v>1</v>
      </c>
    </row>
    <row r="68" spans="1:2" s="173" customFormat="1" ht="24.9" customHeight="1">
      <c r="A68" s="176" t="s">
        <v>111</v>
      </c>
      <c r="B68" s="177">
        <v>1</v>
      </c>
    </row>
    <row r="69" spans="1:2" s="143" customFormat="1" ht="24.9" customHeight="1" thickBot="1">
      <c r="A69" s="149" t="s">
        <v>189</v>
      </c>
      <c r="B69" s="150">
        <v>3</v>
      </c>
    </row>
    <row r="72" spans="1:2" ht="15.75" customHeight="1"/>
    <row r="73" spans="1:2" ht="15.75" customHeight="1"/>
    <row r="74" spans="1:2" ht="15.75" customHeight="1"/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</sheetData>
  <mergeCells count="4">
    <mergeCell ref="A1:B1"/>
    <mergeCell ref="A2:B2"/>
    <mergeCell ref="A3:B3"/>
    <mergeCell ref="A4:B4"/>
  </mergeCells>
  <pageMargins left="0.35004445008890023" right="0.35004445008890023" top="0.60007620015240049" bottom="0.43338836677673365" header="0" footer="0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45"/>
  <sheetViews>
    <sheetView topLeftCell="A55" zoomScaleNormal="100" workbookViewId="0">
      <selection activeCell="A62" sqref="A62:B62"/>
    </sheetView>
  </sheetViews>
  <sheetFormatPr defaultColWidth="14.44140625" defaultRowHeight="15" customHeight="1"/>
  <cols>
    <col min="1" max="1" width="88.33203125" style="81" customWidth="1"/>
    <col min="2" max="2" width="9.5546875" style="81" customWidth="1"/>
    <col min="3" max="26" width="8.6640625" style="81" customWidth="1"/>
    <col min="27" max="16384" width="14.44140625" style="81"/>
  </cols>
  <sheetData>
    <row r="1" spans="1:2" ht="17.399999999999999">
      <c r="A1" s="183" t="s">
        <v>130</v>
      </c>
      <c r="B1" s="184"/>
    </row>
    <row r="2" spans="1:2" ht="17.399999999999999">
      <c r="A2" s="183" t="s">
        <v>128</v>
      </c>
      <c r="B2" s="184"/>
    </row>
    <row r="3" spans="1:2" ht="19.2" customHeight="1">
      <c r="A3" s="185" t="s">
        <v>129</v>
      </c>
      <c r="B3" s="184"/>
    </row>
    <row r="4" spans="1:2" ht="18.600000000000001" customHeight="1">
      <c r="A4" s="185" t="s">
        <v>190</v>
      </c>
      <c r="B4" s="184"/>
    </row>
    <row r="5" spans="1:2" ht="15" customHeight="1" thickBot="1"/>
    <row r="6" spans="1:2" ht="24.9" customHeight="1" thickBot="1">
      <c r="A6" s="161" t="s">
        <v>131</v>
      </c>
      <c r="B6" s="161" t="s">
        <v>99</v>
      </c>
    </row>
    <row r="7" spans="1:2" ht="24.9" customHeight="1">
      <c r="A7" s="165" t="s">
        <v>135</v>
      </c>
      <c r="B7" s="166"/>
    </row>
    <row r="8" spans="1:2" ht="24.9" customHeight="1">
      <c r="A8" s="85" t="s">
        <v>191</v>
      </c>
      <c r="B8" s="86">
        <v>1</v>
      </c>
    </row>
    <row r="9" spans="1:2" ht="24.9" customHeight="1">
      <c r="A9" s="85" t="s">
        <v>192</v>
      </c>
      <c r="B9" s="86">
        <v>1</v>
      </c>
    </row>
    <row r="10" spans="1:2" ht="24.9" customHeight="1">
      <c r="A10" s="95" t="s">
        <v>140</v>
      </c>
      <c r="B10" s="86"/>
    </row>
    <row r="11" spans="1:2" ht="24.9" customHeight="1">
      <c r="A11" s="85" t="s">
        <v>193</v>
      </c>
      <c r="B11" s="86">
        <v>1</v>
      </c>
    </row>
    <row r="12" spans="1:2" ht="24.9" customHeight="1">
      <c r="A12" s="95" t="s">
        <v>142</v>
      </c>
      <c r="B12" s="86"/>
    </row>
    <row r="13" spans="1:2" ht="24.9" customHeight="1">
      <c r="A13" s="85" t="s">
        <v>194</v>
      </c>
      <c r="B13" s="86">
        <v>1</v>
      </c>
    </row>
    <row r="14" spans="1:2" ht="24.9" customHeight="1">
      <c r="A14" s="95" t="s">
        <v>144</v>
      </c>
      <c r="B14" s="86"/>
    </row>
    <row r="15" spans="1:2" ht="24.9" customHeight="1">
      <c r="A15" s="85" t="s">
        <v>195</v>
      </c>
      <c r="B15" s="86">
        <v>1</v>
      </c>
    </row>
    <row r="16" spans="1:2" ht="24.9" customHeight="1">
      <c r="A16" s="85" t="s">
        <v>196</v>
      </c>
      <c r="B16" s="86">
        <v>1</v>
      </c>
    </row>
    <row r="17" spans="1:2" ht="24.9" customHeight="1">
      <c r="A17" s="85" t="s">
        <v>197</v>
      </c>
      <c r="B17" s="86">
        <v>1</v>
      </c>
    </row>
    <row r="18" spans="1:2" ht="24.9" customHeight="1">
      <c r="A18" s="85" t="s">
        <v>198</v>
      </c>
      <c r="B18" s="86">
        <v>1</v>
      </c>
    </row>
    <row r="19" spans="1:2" ht="24.9" customHeight="1">
      <c r="A19" s="95" t="s">
        <v>367</v>
      </c>
      <c r="B19" s="86"/>
    </row>
    <row r="20" spans="1:2" s="141" customFormat="1" ht="24.9" customHeight="1">
      <c r="A20" s="95" t="s">
        <v>368</v>
      </c>
      <c r="B20" s="86"/>
    </row>
    <row r="21" spans="1:2" ht="24.9" customHeight="1">
      <c r="A21" s="85" t="s">
        <v>199</v>
      </c>
      <c r="B21" s="86">
        <v>1</v>
      </c>
    </row>
    <row r="22" spans="1:2" ht="24.9" customHeight="1">
      <c r="A22" s="85" t="s">
        <v>200</v>
      </c>
      <c r="B22" s="86">
        <v>1</v>
      </c>
    </row>
    <row r="23" spans="1:2" ht="24.9" customHeight="1">
      <c r="A23" s="94" t="s">
        <v>151</v>
      </c>
      <c r="B23" s="86">
        <v>1</v>
      </c>
    </row>
    <row r="24" spans="1:2" ht="24.9" customHeight="1">
      <c r="A24" s="95" t="s">
        <v>152</v>
      </c>
      <c r="B24" s="86"/>
    </row>
    <row r="25" spans="1:2" ht="24.9" customHeight="1">
      <c r="A25" s="85" t="s">
        <v>201</v>
      </c>
      <c r="B25" s="86">
        <v>1</v>
      </c>
    </row>
    <row r="26" spans="1:2" ht="24.9" customHeight="1">
      <c r="A26" s="85" t="s">
        <v>202</v>
      </c>
      <c r="B26" s="86">
        <v>1</v>
      </c>
    </row>
    <row r="27" spans="1:2" ht="24.9" customHeight="1">
      <c r="A27" s="95" t="s">
        <v>155</v>
      </c>
      <c r="B27" s="86"/>
    </row>
    <row r="28" spans="1:2" ht="24.9" customHeight="1">
      <c r="A28" s="101" t="s">
        <v>203</v>
      </c>
      <c r="B28" s="86">
        <v>1</v>
      </c>
    </row>
    <row r="29" spans="1:2" ht="24.9" customHeight="1">
      <c r="A29" s="95" t="s">
        <v>157</v>
      </c>
      <c r="B29" s="86"/>
    </row>
    <row r="30" spans="1:2" ht="24.9" customHeight="1">
      <c r="A30" s="85" t="s">
        <v>204</v>
      </c>
      <c r="B30" s="86">
        <v>1</v>
      </c>
    </row>
    <row r="31" spans="1:2" ht="24.9" customHeight="1">
      <c r="A31" s="95" t="s">
        <v>205</v>
      </c>
      <c r="B31" s="86"/>
    </row>
    <row r="32" spans="1:2" ht="24.9" customHeight="1">
      <c r="A32" s="93" t="s">
        <v>169</v>
      </c>
      <c r="B32" s="86">
        <v>1</v>
      </c>
    </row>
    <row r="33" spans="1:2" ht="24.9" customHeight="1">
      <c r="A33" s="95" t="s">
        <v>159</v>
      </c>
      <c r="B33" s="86"/>
    </row>
    <row r="34" spans="1:2" ht="24.9" customHeight="1">
      <c r="A34" s="85" t="s">
        <v>206</v>
      </c>
      <c r="B34" s="86">
        <v>1</v>
      </c>
    </row>
    <row r="35" spans="1:2" ht="24.9" customHeight="1">
      <c r="A35" s="101" t="s">
        <v>161</v>
      </c>
      <c r="B35" s="86">
        <v>1</v>
      </c>
    </row>
    <row r="36" spans="1:2" ht="24.9" customHeight="1">
      <c r="A36" s="97" t="s">
        <v>162</v>
      </c>
      <c r="B36" s="98">
        <v>1</v>
      </c>
    </row>
    <row r="37" spans="1:2" ht="24.9" customHeight="1">
      <c r="A37" s="97" t="s">
        <v>163</v>
      </c>
      <c r="B37" s="98">
        <v>1</v>
      </c>
    </row>
    <row r="38" spans="1:2" ht="24.9" customHeight="1">
      <c r="A38" s="97" t="s">
        <v>164</v>
      </c>
      <c r="B38" s="98">
        <v>1</v>
      </c>
    </row>
    <row r="39" spans="1:2" ht="24.9" customHeight="1">
      <c r="A39" s="97" t="s">
        <v>165</v>
      </c>
      <c r="B39" s="98">
        <v>1</v>
      </c>
    </row>
    <row r="40" spans="1:2" ht="24.9" customHeight="1">
      <c r="A40" s="97" t="s">
        <v>166</v>
      </c>
      <c r="B40" s="98">
        <v>5</v>
      </c>
    </row>
    <row r="41" spans="1:2" ht="24.9" customHeight="1">
      <c r="A41" s="97" t="s">
        <v>167</v>
      </c>
      <c r="B41" s="99">
        <v>5</v>
      </c>
    </row>
    <row r="42" spans="1:2" ht="24.9" customHeight="1">
      <c r="A42" s="96" t="s">
        <v>172</v>
      </c>
      <c r="B42" s="102"/>
    </row>
    <row r="43" spans="1:2" ht="24.9" customHeight="1">
      <c r="A43" s="89" t="s">
        <v>173</v>
      </c>
      <c r="B43" s="90">
        <v>1</v>
      </c>
    </row>
    <row r="44" spans="1:2" ht="24.9" customHeight="1">
      <c r="A44" s="100" t="s">
        <v>176</v>
      </c>
      <c r="B44" s="90"/>
    </row>
    <row r="45" spans="1:2" ht="24.9" customHeight="1" thickBot="1">
      <c r="A45" s="91" t="s">
        <v>177</v>
      </c>
      <c r="B45" s="92">
        <v>1</v>
      </c>
    </row>
    <row r="46" spans="1:2" ht="24.9" customHeight="1" thickBot="1">
      <c r="A46" s="163"/>
      <c r="B46" s="164"/>
    </row>
    <row r="47" spans="1:2" ht="24.9" customHeight="1" thickBot="1">
      <c r="A47" s="167" t="s">
        <v>178</v>
      </c>
      <c r="B47" s="168"/>
    </row>
    <row r="48" spans="1:2" ht="24.9" customHeight="1">
      <c r="A48" s="170" t="s">
        <v>179</v>
      </c>
      <c r="B48" s="88">
        <v>1</v>
      </c>
    </row>
    <row r="49" spans="1:2" ht="24.9" customHeight="1" thickBot="1">
      <c r="A49" s="91" t="s">
        <v>180</v>
      </c>
      <c r="B49" s="92">
        <v>1</v>
      </c>
    </row>
    <row r="50" spans="1:2" s="140" customFormat="1" ht="24.9" customHeight="1" thickBot="1">
      <c r="A50" s="169"/>
      <c r="B50" s="164"/>
    </row>
    <row r="51" spans="1:2" ht="24.9" customHeight="1" thickBot="1">
      <c r="A51" s="161" t="s">
        <v>366</v>
      </c>
      <c r="B51" s="172" t="s">
        <v>99</v>
      </c>
    </row>
    <row r="52" spans="1:2" ht="24.9" customHeight="1">
      <c r="A52" s="171" t="s">
        <v>132</v>
      </c>
      <c r="B52" s="162">
        <v>2</v>
      </c>
    </row>
    <row r="53" spans="1:2" ht="24.9" customHeight="1">
      <c r="A53" s="85" t="s">
        <v>181</v>
      </c>
      <c r="B53" s="86">
        <v>3</v>
      </c>
    </row>
    <row r="54" spans="1:2" ht="24.9" customHeight="1">
      <c r="A54" s="85" t="s">
        <v>182</v>
      </c>
      <c r="B54" s="86">
        <v>1</v>
      </c>
    </row>
    <row r="55" spans="1:2" ht="24.9" customHeight="1">
      <c r="A55" s="85" t="s">
        <v>183</v>
      </c>
      <c r="B55" s="86">
        <v>1</v>
      </c>
    </row>
    <row r="56" spans="1:2" ht="24.9" customHeight="1">
      <c r="A56" s="85" t="s">
        <v>207</v>
      </c>
      <c r="B56" s="86">
        <v>3</v>
      </c>
    </row>
    <row r="57" spans="1:2" ht="24.9" customHeight="1">
      <c r="A57" s="85" t="s">
        <v>208</v>
      </c>
      <c r="B57" s="86">
        <v>3</v>
      </c>
    </row>
    <row r="58" spans="1:2" ht="24.9" customHeight="1">
      <c r="A58" s="85" t="s">
        <v>133</v>
      </c>
      <c r="B58" s="86">
        <v>4</v>
      </c>
    </row>
    <row r="59" spans="1:2" ht="24.9" customHeight="1">
      <c r="A59" s="85" t="s">
        <v>209</v>
      </c>
      <c r="B59" s="86">
        <v>2</v>
      </c>
    </row>
    <row r="60" spans="1:2" ht="24.9" customHeight="1">
      <c r="A60" s="85" t="s">
        <v>187</v>
      </c>
      <c r="B60" s="86">
        <v>1</v>
      </c>
    </row>
    <row r="61" spans="1:2" ht="24.9" customHeight="1">
      <c r="A61" s="85" t="s">
        <v>188</v>
      </c>
      <c r="B61" s="86">
        <v>1</v>
      </c>
    </row>
    <row r="62" spans="1:2" ht="24.9" customHeight="1">
      <c r="A62" s="194" t="s">
        <v>111</v>
      </c>
      <c r="B62" s="195">
        <v>1</v>
      </c>
    </row>
    <row r="63" spans="1:2" ht="24.9" customHeight="1" thickBot="1">
      <c r="A63" s="103" t="s">
        <v>189</v>
      </c>
      <c r="B63" s="87">
        <v>3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</sheetData>
  <mergeCells count="4">
    <mergeCell ref="A1:B1"/>
    <mergeCell ref="A2:B2"/>
    <mergeCell ref="A3:B3"/>
    <mergeCell ref="A4:B4"/>
  </mergeCells>
  <pageMargins left="0.70866141732283472" right="0.70866141732283472" top="0.39" bottom="0.39370078740157483" header="0" footer="0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1048"/>
  <sheetViews>
    <sheetView view="pageBreakPreview" topLeftCell="A43" zoomScaleNormal="100" zoomScaleSheetLayoutView="100" workbookViewId="0">
      <selection activeCell="A77" sqref="A77"/>
    </sheetView>
  </sheetViews>
  <sheetFormatPr defaultColWidth="14.44140625" defaultRowHeight="15" customHeight="1"/>
  <cols>
    <col min="1" max="1" width="92" customWidth="1"/>
    <col min="2" max="2" width="9.5546875" customWidth="1"/>
    <col min="3" max="26" width="8.6640625" customWidth="1"/>
  </cols>
  <sheetData>
    <row r="1" spans="1:2" ht="17.399999999999999">
      <c r="A1" s="186" t="s">
        <v>130</v>
      </c>
      <c r="B1" s="187"/>
    </row>
    <row r="2" spans="1:2" ht="17.399999999999999">
      <c r="A2" s="186" t="s">
        <v>128</v>
      </c>
      <c r="B2" s="187"/>
    </row>
    <row r="3" spans="1:2" ht="14.4">
      <c r="A3" s="188" t="s">
        <v>210</v>
      </c>
      <c r="B3" s="187"/>
    </row>
    <row r="4" spans="1:2" ht="14.4">
      <c r="A4" s="188" t="s">
        <v>211</v>
      </c>
      <c r="B4" s="187"/>
    </row>
    <row r="5" spans="1:2" ht="15" customHeight="1" thickBot="1"/>
    <row r="6" spans="1:2" s="79" customFormat="1" ht="24.9" customHeight="1">
      <c r="A6" s="104" t="s">
        <v>131</v>
      </c>
      <c r="B6" s="105" t="s">
        <v>99</v>
      </c>
    </row>
    <row r="7" spans="1:2" s="79" customFormat="1" ht="23.1" customHeight="1">
      <c r="A7" s="95" t="s">
        <v>135</v>
      </c>
      <c r="B7" s="106"/>
    </row>
    <row r="8" spans="1:2" s="79" customFormat="1" ht="23.1" customHeight="1">
      <c r="A8" s="107" t="s">
        <v>212</v>
      </c>
      <c r="B8" s="106">
        <v>1</v>
      </c>
    </row>
    <row r="9" spans="1:2" s="79" customFormat="1" ht="23.1" customHeight="1">
      <c r="A9" s="107" t="s">
        <v>213</v>
      </c>
      <c r="B9" s="106">
        <v>1</v>
      </c>
    </row>
    <row r="10" spans="1:2" s="79" customFormat="1" ht="23.1" customHeight="1">
      <c r="A10" s="108" t="s">
        <v>214</v>
      </c>
      <c r="B10" s="106">
        <v>1</v>
      </c>
    </row>
    <row r="11" spans="1:2" s="79" customFormat="1" ht="23.1" customHeight="1">
      <c r="A11" s="108" t="s">
        <v>215</v>
      </c>
      <c r="B11" s="106">
        <v>1</v>
      </c>
    </row>
    <row r="12" spans="1:2" s="79" customFormat="1" ht="23.1" customHeight="1">
      <c r="A12" s="109" t="s">
        <v>140</v>
      </c>
      <c r="B12" s="106"/>
    </row>
    <row r="13" spans="1:2" s="79" customFormat="1" ht="23.1" customHeight="1">
      <c r="A13" s="107" t="s">
        <v>216</v>
      </c>
      <c r="B13" s="106">
        <v>1</v>
      </c>
    </row>
    <row r="14" spans="1:2" s="79" customFormat="1" ht="23.1" customHeight="1">
      <c r="A14" s="109" t="s">
        <v>217</v>
      </c>
      <c r="B14" s="106"/>
    </row>
    <row r="15" spans="1:2" s="79" customFormat="1" ht="23.1" customHeight="1">
      <c r="A15" s="107" t="s">
        <v>218</v>
      </c>
      <c r="B15" s="106">
        <v>1</v>
      </c>
    </row>
    <row r="16" spans="1:2" s="79" customFormat="1" ht="23.1" customHeight="1">
      <c r="A16" s="107" t="s">
        <v>219</v>
      </c>
      <c r="B16" s="106">
        <v>1</v>
      </c>
    </row>
    <row r="17" spans="1:2" s="79" customFormat="1" ht="23.1" customHeight="1">
      <c r="A17" s="109" t="s">
        <v>220</v>
      </c>
      <c r="B17" s="106"/>
    </row>
    <row r="18" spans="1:2" s="79" customFormat="1" ht="23.1" customHeight="1">
      <c r="A18" s="107" t="s">
        <v>221</v>
      </c>
      <c r="B18" s="106">
        <v>1</v>
      </c>
    </row>
    <row r="19" spans="1:2" s="79" customFormat="1" ht="23.1" customHeight="1">
      <c r="A19" s="107" t="s">
        <v>222</v>
      </c>
      <c r="B19" s="106">
        <v>1</v>
      </c>
    </row>
    <row r="20" spans="1:2" s="79" customFormat="1" ht="23.1" customHeight="1">
      <c r="A20" s="109" t="s">
        <v>223</v>
      </c>
      <c r="B20" s="106"/>
    </row>
    <row r="21" spans="1:2" s="79" customFormat="1" ht="23.1" customHeight="1">
      <c r="A21" s="107" t="s">
        <v>224</v>
      </c>
      <c r="B21" s="106">
        <v>1</v>
      </c>
    </row>
    <row r="22" spans="1:2" s="79" customFormat="1" ht="23.1" customHeight="1">
      <c r="A22" s="107" t="s">
        <v>225</v>
      </c>
      <c r="B22" s="106">
        <v>1</v>
      </c>
    </row>
    <row r="23" spans="1:2" s="79" customFormat="1" ht="23.1" customHeight="1">
      <c r="A23" s="109" t="s">
        <v>226</v>
      </c>
      <c r="B23" s="106"/>
    </row>
    <row r="24" spans="1:2" s="79" customFormat="1" ht="23.1" customHeight="1">
      <c r="A24" s="107" t="s">
        <v>227</v>
      </c>
      <c r="B24" s="106">
        <v>1</v>
      </c>
    </row>
    <row r="25" spans="1:2" s="79" customFormat="1" ht="23.1" customHeight="1">
      <c r="A25" s="109" t="s">
        <v>228</v>
      </c>
      <c r="B25" s="106"/>
    </row>
    <row r="26" spans="1:2" s="79" customFormat="1" ht="23.1" customHeight="1">
      <c r="A26" s="107" t="s">
        <v>229</v>
      </c>
      <c r="B26" s="106">
        <v>1</v>
      </c>
    </row>
    <row r="27" spans="1:2" s="79" customFormat="1" ht="23.1" customHeight="1">
      <c r="A27" s="109" t="s">
        <v>230</v>
      </c>
      <c r="B27" s="106"/>
    </row>
    <row r="28" spans="1:2" s="79" customFormat="1" ht="23.1" customHeight="1">
      <c r="A28" s="110" t="s">
        <v>231</v>
      </c>
      <c r="B28" s="106">
        <v>1</v>
      </c>
    </row>
    <row r="29" spans="1:2" s="79" customFormat="1" ht="23.1" customHeight="1">
      <c r="A29" s="107" t="s">
        <v>232</v>
      </c>
      <c r="B29" s="106">
        <v>1</v>
      </c>
    </row>
    <row r="30" spans="1:2" s="79" customFormat="1" ht="23.1" customHeight="1">
      <c r="A30" s="109" t="s">
        <v>233</v>
      </c>
      <c r="B30" s="106"/>
    </row>
    <row r="31" spans="1:2" s="79" customFormat="1" ht="23.1" customHeight="1">
      <c r="A31" s="107" t="s">
        <v>234</v>
      </c>
      <c r="B31" s="106">
        <v>1</v>
      </c>
    </row>
    <row r="32" spans="1:2" s="79" customFormat="1" ht="23.1" customHeight="1">
      <c r="A32" s="109" t="s">
        <v>235</v>
      </c>
      <c r="B32" s="106"/>
    </row>
    <row r="33" spans="1:2" s="79" customFormat="1" ht="23.1" customHeight="1">
      <c r="A33" s="107" t="s">
        <v>236</v>
      </c>
      <c r="B33" s="106">
        <v>1</v>
      </c>
    </row>
    <row r="34" spans="1:2" s="79" customFormat="1" ht="23.1" customHeight="1">
      <c r="A34" s="111" t="s">
        <v>152</v>
      </c>
      <c r="B34" s="106"/>
    </row>
    <row r="35" spans="1:2" s="79" customFormat="1" ht="23.1" customHeight="1">
      <c r="A35" s="110" t="s">
        <v>237</v>
      </c>
      <c r="B35" s="106">
        <v>1</v>
      </c>
    </row>
    <row r="36" spans="1:2" s="79" customFormat="1" ht="23.1" customHeight="1">
      <c r="A36" s="111" t="s">
        <v>238</v>
      </c>
      <c r="B36" s="106"/>
    </row>
    <row r="37" spans="1:2" s="79" customFormat="1" ht="23.1" customHeight="1">
      <c r="A37" s="110" t="s">
        <v>239</v>
      </c>
      <c r="B37" s="106">
        <v>1</v>
      </c>
    </row>
    <row r="38" spans="1:2" s="79" customFormat="1" ht="23.1" customHeight="1">
      <c r="A38" s="111" t="s">
        <v>240</v>
      </c>
      <c r="B38" s="106"/>
    </row>
    <row r="39" spans="1:2" s="79" customFormat="1" ht="23.1" customHeight="1">
      <c r="A39" s="110" t="s">
        <v>241</v>
      </c>
      <c r="B39" s="106">
        <v>1</v>
      </c>
    </row>
    <row r="40" spans="1:2" s="79" customFormat="1" ht="23.1" customHeight="1">
      <c r="A40" s="111" t="s">
        <v>242</v>
      </c>
      <c r="B40" s="106"/>
    </row>
    <row r="41" spans="1:2" s="79" customFormat="1" ht="23.1" customHeight="1">
      <c r="A41" s="110" t="s">
        <v>243</v>
      </c>
      <c r="B41" s="106">
        <v>1</v>
      </c>
    </row>
    <row r="42" spans="1:2" s="79" customFormat="1" ht="23.1" customHeight="1">
      <c r="A42" s="111" t="s">
        <v>244</v>
      </c>
      <c r="B42" s="106"/>
    </row>
    <row r="43" spans="1:2" s="79" customFormat="1" ht="23.1" customHeight="1">
      <c r="A43" s="110" t="s">
        <v>245</v>
      </c>
      <c r="B43" s="106">
        <v>1</v>
      </c>
    </row>
    <row r="44" spans="1:2" s="79" customFormat="1" ht="23.1" customHeight="1">
      <c r="A44" s="111" t="s">
        <v>246</v>
      </c>
      <c r="B44" s="106"/>
    </row>
    <row r="45" spans="1:2" s="79" customFormat="1" ht="23.1" customHeight="1">
      <c r="A45" s="110" t="s">
        <v>247</v>
      </c>
      <c r="B45" s="106">
        <v>1</v>
      </c>
    </row>
    <row r="46" spans="1:2" s="79" customFormat="1" ht="23.1" customHeight="1">
      <c r="A46" s="110" t="s">
        <v>248</v>
      </c>
      <c r="B46" s="106">
        <v>1</v>
      </c>
    </row>
    <row r="47" spans="1:2" s="79" customFormat="1" ht="23.1" customHeight="1">
      <c r="A47" s="111" t="s">
        <v>249</v>
      </c>
      <c r="B47" s="106"/>
    </row>
    <row r="48" spans="1:2" s="79" customFormat="1" ht="23.1" customHeight="1">
      <c r="A48" s="110" t="s">
        <v>250</v>
      </c>
      <c r="B48" s="106">
        <v>1</v>
      </c>
    </row>
    <row r="49" spans="1:2" s="79" customFormat="1" ht="23.1" customHeight="1">
      <c r="A49" s="110" t="s">
        <v>251</v>
      </c>
      <c r="B49" s="106">
        <v>1</v>
      </c>
    </row>
    <row r="50" spans="1:2" s="79" customFormat="1" ht="23.1" customHeight="1">
      <c r="A50" s="112" t="s">
        <v>162</v>
      </c>
      <c r="B50" s="113">
        <v>1</v>
      </c>
    </row>
    <row r="51" spans="1:2" s="79" customFormat="1" ht="23.1" customHeight="1">
      <c r="A51" s="112" t="s">
        <v>163</v>
      </c>
      <c r="B51" s="113">
        <v>1</v>
      </c>
    </row>
    <row r="52" spans="1:2" s="79" customFormat="1" ht="23.1" customHeight="1">
      <c r="A52" s="112" t="s">
        <v>252</v>
      </c>
      <c r="B52" s="113">
        <v>1</v>
      </c>
    </row>
    <row r="53" spans="1:2" s="79" customFormat="1" ht="23.1" customHeight="1">
      <c r="A53" s="112" t="s">
        <v>253</v>
      </c>
      <c r="B53" s="113">
        <v>1</v>
      </c>
    </row>
    <row r="54" spans="1:2" s="79" customFormat="1" ht="23.1" customHeight="1">
      <c r="A54" s="112" t="s">
        <v>254</v>
      </c>
      <c r="B54" s="113">
        <v>1</v>
      </c>
    </row>
    <row r="55" spans="1:2" s="79" customFormat="1" ht="23.1" customHeight="1">
      <c r="A55" s="112" t="s">
        <v>255</v>
      </c>
      <c r="B55" s="113">
        <v>1</v>
      </c>
    </row>
    <row r="56" spans="1:2" s="79" customFormat="1" ht="23.1" customHeight="1">
      <c r="A56" s="112" t="s">
        <v>165</v>
      </c>
      <c r="B56" s="113">
        <v>1</v>
      </c>
    </row>
    <row r="57" spans="1:2" s="79" customFormat="1" ht="23.1" customHeight="1">
      <c r="A57" s="112" t="s">
        <v>166</v>
      </c>
      <c r="B57" s="113">
        <v>5</v>
      </c>
    </row>
    <row r="58" spans="1:2" s="79" customFormat="1" ht="23.1" customHeight="1">
      <c r="A58" s="112" t="s">
        <v>167</v>
      </c>
      <c r="B58" s="113">
        <v>5</v>
      </c>
    </row>
    <row r="59" spans="1:2" s="79" customFormat="1" ht="23.1" customHeight="1">
      <c r="A59" s="111" t="s">
        <v>256</v>
      </c>
      <c r="B59" s="106"/>
    </row>
    <row r="60" spans="1:2" s="79" customFormat="1" ht="23.1" customHeight="1">
      <c r="A60" s="110" t="s">
        <v>257</v>
      </c>
      <c r="B60" s="106">
        <v>1</v>
      </c>
    </row>
    <row r="61" spans="1:2" s="79" customFormat="1" ht="23.1" customHeight="1">
      <c r="A61" s="111" t="s">
        <v>258</v>
      </c>
      <c r="B61" s="106"/>
    </row>
    <row r="62" spans="1:2" s="79" customFormat="1" ht="23.1" customHeight="1">
      <c r="A62" s="110" t="s">
        <v>239</v>
      </c>
      <c r="B62" s="106">
        <v>1</v>
      </c>
    </row>
    <row r="63" spans="1:2" s="79" customFormat="1" ht="23.1" customHeight="1">
      <c r="A63" s="114" t="s">
        <v>155</v>
      </c>
      <c r="B63" s="115"/>
    </row>
    <row r="64" spans="1:2" s="79" customFormat="1" ht="23.1" customHeight="1">
      <c r="A64" s="116" t="s">
        <v>259</v>
      </c>
      <c r="B64" s="115">
        <v>1</v>
      </c>
    </row>
    <row r="65" spans="1:2" s="79" customFormat="1" ht="23.1" customHeight="1">
      <c r="A65" s="114" t="s">
        <v>260</v>
      </c>
      <c r="B65" s="117"/>
    </row>
    <row r="66" spans="1:2" s="79" customFormat="1" ht="23.1" customHeight="1">
      <c r="A66" s="112" t="s">
        <v>162</v>
      </c>
      <c r="B66" s="113">
        <v>1</v>
      </c>
    </row>
    <row r="67" spans="1:2" s="79" customFormat="1" ht="23.1" customHeight="1">
      <c r="A67" s="112" t="s">
        <v>163</v>
      </c>
      <c r="B67" s="113">
        <v>1</v>
      </c>
    </row>
    <row r="68" spans="1:2" s="79" customFormat="1" ht="23.1" customHeight="1">
      <c r="A68" s="112" t="s">
        <v>261</v>
      </c>
      <c r="B68" s="113">
        <v>1</v>
      </c>
    </row>
    <row r="69" spans="1:2" s="79" customFormat="1" ht="23.1" customHeight="1">
      <c r="A69" s="112" t="s">
        <v>262</v>
      </c>
      <c r="B69" s="113">
        <v>1</v>
      </c>
    </row>
    <row r="70" spans="1:2" s="79" customFormat="1" ht="23.1" customHeight="1">
      <c r="A70" s="112" t="s">
        <v>263</v>
      </c>
      <c r="B70" s="113">
        <v>1</v>
      </c>
    </row>
    <row r="71" spans="1:2" s="79" customFormat="1" ht="23.1" customHeight="1">
      <c r="A71" s="112" t="s">
        <v>264</v>
      </c>
      <c r="B71" s="113">
        <v>1</v>
      </c>
    </row>
    <row r="72" spans="1:2" s="79" customFormat="1" ht="23.1" customHeight="1">
      <c r="A72" s="112" t="s">
        <v>265</v>
      </c>
      <c r="B72" s="113">
        <v>1</v>
      </c>
    </row>
    <row r="73" spans="1:2" s="79" customFormat="1" ht="23.1" customHeight="1">
      <c r="A73" s="112" t="s">
        <v>266</v>
      </c>
      <c r="B73" s="113">
        <v>1</v>
      </c>
    </row>
    <row r="74" spans="1:2" s="79" customFormat="1" ht="23.1" customHeight="1">
      <c r="A74" s="112" t="s">
        <v>267</v>
      </c>
      <c r="B74" s="113">
        <v>2</v>
      </c>
    </row>
    <row r="75" spans="1:2" s="79" customFormat="1" ht="23.1" customHeight="1">
      <c r="A75" s="112" t="s">
        <v>268</v>
      </c>
      <c r="B75" s="113">
        <v>1</v>
      </c>
    </row>
    <row r="76" spans="1:2" s="79" customFormat="1" ht="23.1" customHeight="1">
      <c r="A76" s="112" t="s">
        <v>269</v>
      </c>
      <c r="B76" s="113">
        <v>1</v>
      </c>
    </row>
    <row r="77" spans="1:2" s="79" customFormat="1" ht="23.1" customHeight="1">
      <c r="A77" s="118" t="s">
        <v>178</v>
      </c>
      <c r="B77" s="119"/>
    </row>
    <row r="78" spans="1:2" s="79" customFormat="1" ht="23.1" customHeight="1">
      <c r="A78" s="120" t="s">
        <v>179</v>
      </c>
      <c r="B78" s="119">
        <v>1</v>
      </c>
    </row>
    <row r="79" spans="1:2" s="79" customFormat="1" ht="23.1" customHeight="1" thickBot="1">
      <c r="A79" s="121" t="s">
        <v>180</v>
      </c>
      <c r="B79" s="122">
        <v>1</v>
      </c>
    </row>
    <row r="80" spans="1:2" ht="23.1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4">
    <mergeCell ref="A1:B1"/>
    <mergeCell ref="A2:B2"/>
    <mergeCell ref="A3:B3"/>
    <mergeCell ref="A4:B4"/>
  </mergeCells>
  <pageMargins left="0.90011430022860062" right="0.26670053340106686" top="0.48339471678943363" bottom="0.56673863347726705" header="0" footer="0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1048"/>
  <sheetViews>
    <sheetView zoomScaleNormal="100" workbookViewId="0">
      <selection activeCell="A80" sqref="A80"/>
    </sheetView>
  </sheetViews>
  <sheetFormatPr defaultColWidth="14.44140625" defaultRowHeight="15" customHeight="1"/>
  <cols>
    <col min="1" max="1" width="93.88671875" bestFit="1" customWidth="1"/>
    <col min="2" max="2" width="8.33203125" customWidth="1"/>
    <col min="3" max="26" width="8.6640625" customWidth="1"/>
  </cols>
  <sheetData>
    <row r="1" spans="1:2" ht="17.399999999999999">
      <c r="A1" s="186" t="s">
        <v>130</v>
      </c>
      <c r="B1" s="187"/>
    </row>
    <row r="2" spans="1:2" ht="17.399999999999999">
      <c r="A2" s="186" t="s">
        <v>128</v>
      </c>
      <c r="B2" s="187"/>
    </row>
    <row r="3" spans="1:2" ht="14.4">
      <c r="A3" s="188" t="s">
        <v>210</v>
      </c>
      <c r="B3" s="187"/>
    </row>
    <row r="4" spans="1:2" ht="14.4">
      <c r="A4" s="188" t="s">
        <v>270</v>
      </c>
      <c r="B4" s="187"/>
    </row>
    <row r="5" spans="1:2" ht="15" customHeight="1" thickBot="1"/>
    <row r="6" spans="1:2" s="79" customFormat="1" ht="20.100000000000001" customHeight="1">
      <c r="A6" s="123" t="s">
        <v>131</v>
      </c>
      <c r="B6" s="124" t="s">
        <v>99</v>
      </c>
    </row>
    <row r="7" spans="1:2" s="79" customFormat="1" ht="20.100000000000001" customHeight="1">
      <c r="A7" s="125" t="s">
        <v>135</v>
      </c>
      <c r="B7" s="119"/>
    </row>
    <row r="8" spans="1:2" s="79" customFormat="1" ht="20.100000000000001" customHeight="1">
      <c r="A8" s="108" t="s">
        <v>271</v>
      </c>
      <c r="B8" s="119">
        <v>1</v>
      </c>
    </row>
    <row r="9" spans="1:2" s="79" customFormat="1" ht="20.100000000000001" customHeight="1">
      <c r="A9" s="108" t="s">
        <v>272</v>
      </c>
      <c r="B9" s="119">
        <v>1</v>
      </c>
    </row>
    <row r="10" spans="1:2" s="79" customFormat="1" ht="20.100000000000001" customHeight="1">
      <c r="A10" s="125" t="s">
        <v>140</v>
      </c>
      <c r="B10" s="119"/>
    </row>
    <row r="11" spans="1:2" s="79" customFormat="1" ht="20.100000000000001" customHeight="1">
      <c r="A11" s="108" t="s">
        <v>273</v>
      </c>
      <c r="B11" s="119">
        <v>1</v>
      </c>
    </row>
    <row r="12" spans="1:2" s="79" customFormat="1" ht="20.100000000000001" customHeight="1">
      <c r="A12" s="125" t="s">
        <v>217</v>
      </c>
      <c r="B12" s="119"/>
    </row>
    <row r="13" spans="1:2" s="79" customFormat="1" ht="20.100000000000001" customHeight="1">
      <c r="A13" s="108" t="s">
        <v>218</v>
      </c>
      <c r="B13" s="119">
        <v>1</v>
      </c>
    </row>
    <row r="14" spans="1:2" s="79" customFormat="1" ht="20.100000000000001" customHeight="1">
      <c r="A14" s="108" t="s">
        <v>219</v>
      </c>
      <c r="B14" s="119">
        <v>1</v>
      </c>
    </row>
    <row r="15" spans="1:2" s="79" customFormat="1" ht="20.100000000000001" customHeight="1">
      <c r="A15" s="125" t="s">
        <v>220</v>
      </c>
      <c r="B15" s="119"/>
    </row>
    <row r="16" spans="1:2" s="79" customFormat="1" ht="20.100000000000001" customHeight="1">
      <c r="A16" s="108" t="s">
        <v>221</v>
      </c>
      <c r="B16" s="119">
        <v>1</v>
      </c>
    </row>
    <row r="17" spans="1:2" s="79" customFormat="1" ht="20.100000000000001" customHeight="1">
      <c r="A17" s="108" t="s">
        <v>222</v>
      </c>
      <c r="B17" s="119">
        <v>1</v>
      </c>
    </row>
    <row r="18" spans="1:2" s="79" customFormat="1" ht="20.100000000000001" customHeight="1">
      <c r="A18" s="125" t="s">
        <v>223</v>
      </c>
      <c r="B18" s="119"/>
    </row>
    <row r="19" spans="1:2" s="79" customFormat="1" ht="20.100000000000001" customHeight="1">
      <c r="A19" s="108" t="s">
        <v>224</v>
      </c>
      <c r="B19" s="119">
        <v>1</v>
      </c>
    </row>
    <row r="20" spans="1:2" s="79" customFormat="1" ht="20.100000000000001" customHeight="1">
      <c r="A20" s="108" t="s">
        <v>225</v>
      </c>
      <c r="B20" s="119">
        <v>1</v>
      </c>
    </row>
    <row r="21" spans="1:2" s="79" customFormat="1" ht="20.100000000000001" customHeight="1">
      <c r="A21" s="125" t="s">
        <v>226</v>
      </c>
      <c r="B21" s="119"/>
    </row>
    <row r="22" spans="1:2" s="79" customFormat="1" ht="20.100000000000001" customHeight="1">
      <c r="A22" s="94" t="s">
        <v>227</v>
      </c>
      <c r="B22" s="119">
        <v>1</v>
      </c>
    </row>
    <row r="23" spans="1:2" s="79" customFormat="1" ht="20.100000000000001" customHeight="1">
      <c r="A23" s="125" t="s">
        <v>274</v>
      </c>
      <c r="B23" s="119"/>
    </row>
    <row r="24" spans="1:2" s="79" customFormat="1" ht="20.100000000000001" customHeight="1">
      <c r="A24" s="108" t="s">
        <v>275</v>
      </c>
      <c r="B24" s="119">
        <v>1</v>
      </c>
    </row>
    <row r="25" spans="1:2" s="79" customFormat="1" ht="20.100000000000001" customHeight="1">
      <c r="A25" s="125" t="s">
        <v>228</v>
      </c>
      <c r="B25" s="119"/>
    </row>
    <row r="26" spans="1:2" s="79" customFormat="1" ht="20.100000000000001" customHeight="1">
      <c r="A26" s="108" t="s">
        <v>276</v>
      </c>
      <c r="B26" s="119">
        <v>1</v>
      </c>
    </row>
    <row r="27" spans="1:2" s="79" customFormat="1" ht="20.100000000000001" customHeight="1">
      <c r="A27" s="125" t="s">
        <v>230</v>
      </c>
      <c r="B27" s="119"/>
    </row>
    <row r="28" spans="1:2" s="79" customFormat="1" ht="20.100000000000001" customHeight="1">
      <c r="A28" s="126" t="s">
        <v>277</v>
      </c>
      <c r="B28" s="119">
        <v>1</v>
      </c>
    </row>
    <row r="29" spans="1:2" s="79" customFormat="1" ht="20.100000000000001" customHeight="1">
      <c r="A29" s="126" t="s">
        <v>278</v>
      </c>
      <c r="B29" s="119">
        <v>1</v>
      </c>
    </row>
    <row r="30" spans="1:2" s="79" customFormat="1" ht="20.100000000000001" customHeight="1">
      <c r="A30" s="108" t="s">
        <v>279</v>
      </c>
      <c r="B30" s="119">
        <v>1</v>
      </c>
    </row>
    <row r="31" spans="1:2" s="79" customFormat="1" ht="20.100000000000001" customHeight="1">
      <c r="A31" s="125" t="s">
        <v>233</v>
      </c>
      <c r="B31" s="119"/>
    </row>
    <row r="32" spans="1:2" s="79" customFormat="1" ht="20.100000000000001" customHeight="1">
      <c r="A32" s="108" t="s">
        <v>280</v>
      </c>
      <c r="B32" s="119">
        <v>1</v>
      </c>
    </row>
    <row r="33" spans="1:2" s="79" customFormat="1" ht="20.100000000000001" customHeight="1">
      <c r="A33" s="127" t="s">
        <v>238</v>
      </c>
      <c r="B33" s="119"/>
    </row>
    <row r="34" spans="1:2" s="79" customFormat="1" ht="20.100000000000001" customHeight="1">
      <c r="A34" s="126" t="s">
        <v>239</v>
      </c>
      <c r="B34" s="119">
        <v>1</v>
      </c>
    </row>
    <row r="35" spans="1:2" s="79" customFormat="1" ht="20.100000000000001" customHeight="1">
      <c r="A35" s="127" t="s">
        <v>240</v>
      </c>
      <c r="B35" s="119"/>
    </row>
    <row r="36" spans="1:2" s="79" customFormat="1" ht="20.100000000000001" customHeight="1">
      <c r="A36" s="126" t="s">
        <v>281</v>
      </c>
      <c r="B36" s="119"/>
    </row>
    <row r="37" spans="1:2" s="79" customFormat="1" ht="20.100000000000001" customHeight="1">
      <c r="A37" s="126" t="s">
        <v>282</v>
      </c>
      <c r="B37" s="119">
        <v>1</v>
      </c>
    </row>
    <row r="38" spans="1:2" s="79" customFormat="1" ht="20.100000000000001" customHeight="1">
      <c r="A38" s="126" t="s">
        <v>283</v>
      </c>
      <c r="B38" s="119">
        <v>1</v>
      </c>
    </row>
    <row r="39" spans="1:2" s="79" customFormat="1" ht="20.100000000000001" customHeight="1">
      <c r="A39" s="126" t="s">
        <v>284</v>
      </c>
      <c r="B39" s="119"/>
    </row>
    <row r="40" spans="1:2" s="79" customFormat="1" ht="20.100000000000001" customHeight="1">
      <c r="A40" s="126" t="s">
        <v>285</v>
      </c>
      <c r="B40" s="119">
        <v>1</v>
      </c>
    </row>
    <row r="41" spans="1:2" s="79" customFormat="1" ht="20.100000000000001" customHeight="1">
      <c r="A41" s="126" t="s">
        <v>286</v>
      </c>
      <c r="B41" s="119"/>
    </row>
    <row r="42" spans="1:2" s="79" customFormat="1" ht="20.100000000000001" customHeight="1">
      <c r="A42" s="127" t="s">
        <v>242</v>
      </c>
      <c r="B42" s="119"/>
    </row>
    <row r="43" spans="1:2" s="79" customFormat="1" ht="20.100000000000001" customHeight="1">
      <c r="A43" s="126" t="s">
        <v>287</v>
      </c>
      <c r="B43" s="119">
        <v>1</v>
      </c>
    </row>
    <row r="44" spans="1:2" s="79" customFormat="1" ht="20.100000000000001" customHeight="1">
      <c r="A44" s="126" t="s">
        <v>288</v>
      </c>
      <c r="B44" s="119">
        <v>1</v>
      </c>
    </row>
    <row r="45" spans="1:2" s="79" customFormat="1" ht="20.100000000000001" customHeight="1">
      <c r="A45" s="127" t="s">
        <v>244</v>
      </c>
      <c r="B45" s="119"/>
    </row>
    <row r="46" spans="1:2" s="79" customFormat="1" ht="20.100000000000001" customHeight="1">
      <c r="A46" s="126" t="s">
        <v>245</v>
      </c>
      <c r="B46" s="119">
        <v>1</v>
      </c>
    </row>
    <row r="47" spans="1:2" s="79" customFormat="1" ht="20.100000000000001" customHeight="1">
      <c r="A47" s="127" t="s">
        <v>246</v>
      </c>
      <c r="B47" s="119"/>
    </row>
    <row r="48" spans="1:2" s="79" customFormat="1" ht="20.100000000000001" customHeight="1">
      <c r="A48" s="126" t="s">
        <v>289</v>
      </c>
      <c r="B48" s="119">
        <v>1</v>
      </c>
    </row>
    <row r="49" spans="1:2" s="79" customFormat="1" ht="20.100000000000001" customHeight="1">
      <c r="A49" s="126" t="s">
        <v>290</v>
      </c>
      <c r="B49" s="119">
        <v>1</v>
      </c>
    </row>
    <row r="50" spans="1:2" s="79" customFormat="1" ht="20.100000000000001" customHeight="1">
      <c r="A50" s="127" t="s">
        <v>249</v>
      </c>
      <c r="B50" s="119"/>
    </row>
    <row r="51" spans="1:2" s="79" customFormat="1" ht="20.100000000000001" customHeight="1">
      <c r="A51" s="126" t="s">
        <v>291</v>
      </c>
      <c r="B51" s="119">
        <v>1</v>
      </c>
    </row>
    <row r="52" spans="1:2" s="79" customFormat="1" ht="20.100000000000001" customHeight="1">
      <c r="A52" s="126" t="s">
        <v>292</v>
      </c>
      <c r="B52" s="119">
        <v>1</v>
      </c>
    </row>
    <row r="53" spans="1:2" s="79" customFormat="1" ht="20.100000000000001" customHeight="1">
      <c r="A53" s="112" t="s">
        <v>162</v>
      </c>
      <c r="B53" s="113">
        <v>1</v>
      </c>
    </row>
    <row r="54" spans="1:2" s="79" customFormat="1" ht="20.100000000000001" customHeight="1">
      <c r="A54" s="112" t="s">
        <v>163</v>
      </c>
      <c r="B54" s="113">
        <v>1</v>
      </c>
    </row>
    <row r="55" spans="1:2" s="79" customFormat="1" ht="20.100000000000001" customHeight="1">
      <c r="A55" s="112" t="s">
        <v>252</v>
      </c>
      <c r="B55" s="113">
        <v>1</v>
      </c>
    </row>
    <row r="56" spans="1:2" s="79" customFormat="1" ht="20.100000000000001" customHeight="1">
      <c r="A56" s="112" t="s">
        <v>253</v>
      </c>
      <c r="B56" s="113">
        <v>1</v>
      </c>
    </row>
    <row r="57" spans="1:2" s="79" customFormat="1" ht="20.100000000000001" customHeight="1">
      <c r="A57" s="112" t="s">
        <v>254</v>
      </c>
      <c r="B57" s="113">
        <v>1</v>
      </c>
    </row>
    <row r="58" spans="1:2" s="79" customFormat="1" ht="20.100000000000001" customHeight="1">
      <c r="A58" s="112" t="s">
        <v>255</v>
      </c>
      <c r="B58" s="113">
        <v>1</v>
      </c>
    </row>
    <row r="59" spans="1:2" s="79" customFormat="1" ht="20.100000000000001" customHeight="1">
      <c r="A59" s="112" t="s">
        <v>165</v>
      </c>
      <c r="B59" s="113">
        <v>1</v>
      </c>
    </row>
    <row r="60" spans="1:2" s="79" customFormat="1" ht="20.100000000000001" customHeight="1">
      <c r="A60" s="112" t="s">
        <v>166</v>
      </c>
      <c r="B60" s="113">
        <v>5</v>
      </c>
    </row>
    <row r="61" spans="1:2" s="79" customFormat="1" ht="20.100000000000001" customHeight="1">
      <c r="A61" s="112" t="s">
        <v>167</v>
      </c>
      <c r="B61" s="113">
        <v>5</v>
      </c>
    </row>
    <row r="62" spans="1:2" s="79" customFormat="1" ht="20.100000000000001" customHeight="1">
      <c r="A62" s="127" t="s">
        <v>256</v>
      </c>
      <c r="B62" s="119"/>
    </row>
    <row r="63" spans="1:2" s="79" customFormat="1" ht="20.100000000000001" customHeight="1">
      <c r="A63" s="126" t="s">
        <v>293</v>
      </c>
      <c r="B63" s="119">
        <v>1</v>
      </c>
    </row>
    <row r="64" spans="1:2" s="79" customFormat="1" ht="20.100000000000001" customHeight="1">
      <c r="A64" s="127" t="s">
        <v>258</v>
      </c>
      <c r="B64" s="119"/>
    </row>
    <row r="65" spans="1:2" s="79" customFormat="1" ht="20.100000000000001" customHeight="1">
      <c r="A65" s="126" t="s">
        <v>239</v>
      </c>
      <c r="B65" s="119">
        <v>1</v>
      </c>
    </row>
    <row r="66" spans="1:2" s="79" customFormat="1" ht="20.100000000000001" customHeight="1">
      <c r="A66" s="118" t="s">
        <v>155</v>
      </c>
      <c r="B66" s="119"/>
    </row>
    <row r="67" spans="1:2" s="79" customFormat="1" ht="20.100000000000001" customHeight="1">
      <c r="A67" s="120" t="s">
        <v>259</v>
      </c>
      <c r="B67" s="119">
        <v>1</v>
      </c>
    </row>
    <row r="68" spans="1:2" s="79" customFormat="1" ht="20.100000000000001" customHeight="1">
      <c r="A68" s="118" t="s">
        <v>260</v>
      </c>
      <c r="B68" s="128"/>
    </row>
    <row r="69" spans="1:2" s="79" customFormat="1" ht="20.100000000000001" customHeight="1">
      <c r="A69" s="112" t="s">
        <v>162</v>
      </c>
      <c r="B69" s="113">
        <v>1</v>
      </c>
    </row>
    <row r="70" spans="1:2" s="79" customFormat="1" ht="20.100000000000001" customHeight="1">
      <c r="A70" s="112" t="s">
        <v>163</v>
      </c>
      <c r="B70" s="113">
        <v>1</v>
      </c>
    </row>
    <row r="71" spans="1:2" s="79" customFormat="1" ht="20.100000000000001" customHeight="1">
      <c r="A71" s="112" t="s">
        <v>261</v>
      </c>
      <c r="B71" s="113">
        <v>1</v>
      </c>
    </row>
    <row r="72" spans="1:2" s="79" customFormat="1" ht="20.100000000000001" customHeight="1">
      <c r="A72" s="112" t="s">
        <v>262</v>
      </c>
      <c r="B72" s="113">
        <v>1</v>
      </c>
    </row>
    <row r="73" spans="1:2" s="79" customFormat="1" ht="20.100000000000001" customHeight="1">
      <c r="A73" s="112" t="s">
        <v>263</v>
      </c>
      <c r="B73" s="113">
        <v>1</v>
      </c>
    </row>
    <row r="74" spans="1:2" s="79" customFormat="1" ht="20.100000000000001" customHeight="1">
      <c r="A74" s="112" t="s">
        <v>264</v>
      </c>
      <c r="B74" s="113">
        <v>1</v>
      </c>
    </row>
    <row r="75" spans="1:2" s="79" customFormat="1" ht="20.100000000000001" customHeight="1">
      <c r="A75" s="112" t="s">
        <v>265</v>
      </c>
      <c r="B75" s="113">
        <v>1</v>
      </c>
    </row>
    <row r="76" spans="1:2" s="79" customFormat="1" ht="20.100000000000001" customHeight="1">
      <c r="A76" s="112" t="s">
        <v>266</v>
      </c>
      <c r="B76" s="113">
        <v>1</v>
      </c>
    </row>
    <row r="77" spans="1:2" s="79" customFormat="1" ht="20.100000000000001" customHeight="1">
      <c r="A77" s="112" t="s">
        <v>267</v>
      </c>
      <c r="B77" s="113">
        <v>2</v>
      </c>
    </row>
    <row r="78" spans="1:2" s="79" customFormat="1" ht="20.100000000000001" customHeight="1">
      <c r="A78" s="112" t="s">
        <v>268</v>
      </c>
      <c r="B78" s="113">
        <v>1</v>
      </c>
    </row>
    <row r="79" spans="1:2" s="79" customFormat="1" ht="20.100000000000001" customHeight="1">
      <c r="A79" s="112" t="s">
        <v>269</v>
      </c>
      <c r="B79" s="113">
        <v>1</v>
      </c>
    </row>
    <row r="80" spans="1:2" s="79" customFormat="1" ht="20.100000000000001" customHeight="1">
      <c r="A80" s="118" t="s">
        <v>178</v>
      </c>
      <c r="B80" s="119"/>
    </row>
    <row r="81" spans="1:2" s="79" customFormat="1" ht="20.100000000000001" customHeight="1">
      <c r="A81" s="120" t="s">
        <v>179</v>
      </c>
      <c r="B81" s="119">
        <v>1</v>
      </c>
    </row>
    <row r="82" spans="1:2" s="79" customFormat="1" ht="20.100000000000001" customHeight="1" thickBot="1">
      <c r="A82" s="121" t="s">
        <v>180</v>
      </c>
      <c r="B82" s="122">
        <v>1</v>
      </c>
    </row>
    <row r="83" spans="1:2" ht="24.9" customHeight="1"/>
    <row r="84" spans="1:2" ht="15.75" customHeight="1"/>
    <row r="85" spans="1:2" ht="15.75" customHeight="1"/>
    <row r="86" spans="1:2" ht="15.75" customHeight="1"/>
    <row r="87" spans="1:2" ht="15.75" customHeight="1"/>
    <row r="88" spans="1:2" ht="15.75" customHeight="1"/>
    <row r="89" spans="1:2" ht="15.75" customHeight="1"/>
    <row r="90" spans="1:2" ht="15.75" customHeight="1"/>
    <row r="91" spans="1:2" ht="15.75" customHeight="1"/>
    <row r="92" spans="1:2" ht="15.75" customHeight="1"/>
    <row r="93" spans="1:2" ht="15.75" customHeight="1"/>
    <row r="94" spans="1:2" ht="15.75" customHeight="1"/>
    <row r="95" spans="1:2" ht="15.75" customHeight="1"/>
    <row r="96" spans="1: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4">
    <mergeCell ref="A1:B1"/>
    <mergeCell ref="A2:B2"/>
    <mergeCell ref="A3:B3"/>
    <mergeCell ref="A4:B4"/>
  </mergeCells>
  <pageMargins left="0.35004445008890023" right="0.35004445008890023" top="0.60007620015240049" bottom="0.43338836677673365" header="0" footer="0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1000"/>
  <sheetViews>
    <sheetView workbookViewId="0"/>
  </sheetViews>
  <sheetFormatPr defaultColWidth="14.44140625" defaultRowHeight="15" customHeight="1"/>
  <cols>
    <col min="1" max="1" width="10.88671875" customWidth="1"/>
    <col min="2" max="2" width="20.33203125" customWidth="1"/>
    <col min="3" max="3" width="22.109375" customWidth="1"/>
    <col min="4" max="4" width="37.88671875" customWidth="1"/>
    <col min="5" max="5" width="29.109375" customWidth="1"/>
    <col min="6" max="6" width="15.6640625" customWidth="1"/>
    <col min="7" max="26" width="8.6640625" customWidth="1"/>
  </cols>
  <sheetData>
    <row r="3" spans="1:20" ht="31.8">
      <c r="I3" s="53" t="s">
        <v>294</v>
      </c>
      <c r="K3" s="54" t="s">
        <v>294</v>
      </c>
      <c r="M3" s="55" t="s">
        <v>294</v>
      </c>
      <c r="P3" s="56" t="s">
        <v>294</v>
      </c>
      <c r="R3" s="57" t="s">
        <v>294</v>
      </c>
      <c r="T3" s="58" t="s">
        <v>294</v>
      </c>
    </row>
    <row r="4" spans="1:20" ht="18">
      <c r="A4" s="52" t="s">
        <v>295</v>
      </c>
      <c r="B4" s="52"/>
      <c r="C4" s="52"/>
      <c r="D4" s="52"/>
      <c r="E4" s="52"/>
      <c r="F4" s="52"/>
    </row>
    <row r="5" spans="1:20" ht="14.4">
      <c r="A5" s="59">
        <v>43798</v>
      </c>
    </row>
    <row r="7" spans="1:20" ht="21">
      <c r="A7" s="36" t="s">
        <v>296</v>
      </c>
      <c r="B7" s="36" t="s">
        <v>297</v>
      </c>
      <c r="C7" s="36" t="s">
        <v>298</v>
      </c>
      <c r="D7" s="36" t="s">
        <v>299</v>
      </c>
      <c r="E7" s="36" t="s">
        <v>300</v>
      </c>
      <c r="F7" s="60" t="s">
        <v>301</v>
      </c>
    </row>
    <row r="8" spans="1:20" ht="18">
      <c r="A8" s="36"/>
      <c r="B8" s="36"/>
      <c r="C8" s="36"/>
      <c r="D8" s="36"/>
      <c r="E8" s="61" t="s">
        <v>302</v>
      </c>
      <c r="F8" s="61" t="s">
        <v>302</v>
      </c>
    </row>
    <row r="9" spans="1:20" ht="15.6">
      <c r="A9" s="50" t="s">
        <v>0</v>
      </c>
      <c r="B9" s="51">
        <v>4000</v>
      </c>
      <c r="C9" s="51">
        <v>2659</v>
      </c>
      <c r="D9" s="51">
        <v>560</v>
      </c>
      <c r="E9" s="51">
        <v>1564.5</v>
      </c>
      <c r="F9" s="51">
        <f t="shared" ref="F9:F13" si="0">B9-D9-E9</f>
        <v>1875.5</v>
      </c>
      <c r="G9" s="62"/>
      <c r="H9" s="62"/>
      <c r="I9" s="62"/>
      <c r="J9" s="62"/>
      <c r="K9" s="62"/>
      <c r="L9" s="16">
        <v>700.5</v>
      </c>
      <c r="M9" s="16">
        <v>1175</v>
      </c>
    </row>
    <row r="10" spans="1:20" ht="15.6">
      <c r="A10" s="50" t="s">
        <v>303</v>
      </c>
      <c r="B10" s="51">
        <v>4000</v>
      </c>
      <c r="C10" s="51">
        <v>3151</v>
      </c>
      <c r="D10" s="51">
        <v>1440</v>
      </c>
      <c r="E10" s="51">
        <v>1210</v>
      </c>
      <c r="F10" s="51">
        <f t="shared" si="0"/>
        <v>1350</v>
      </c>
      <c r="G10" s="62"/>
      <c r="H10" s="62"/>
      <c r="I10" s="62"/>
      <c r="J10" s="62"/>
      <c r="K10" s="62"/>
      <c r="L10" s="16">
        <v>654</v>
      </c>
      <c r="M10" s="16">
        <v>696</v>
      </c>
    </row>
    <row r="11" spans="1:20" ht="15.6">
      <c r="A11" s="50" t="s">
        <v>304</v>
      </c>
      <c r="B11" s="51">
        <v>4300</v>
      </c>
      <c r="C11" s="51">
        <v>3519</v>
      </c>
      <c r="D11" s="51">
        <v>1974</v>
      </c>
      <c r="E11" s="51">
        <v>1046.5</v>
      </c>
      <c r="F11" s="51">
        <f t="shared" si="0"/>
        <v>1279.5</v>
      </c>
      <c r="G11" s="62"/>
      <c r="H11" s="62"/>
      <c r="I11" s="62"/>
      <c r="J11" s="62"/>
      <c r="K11" s="62"/>
      <c r="L11" s="16">
        <v>575.5</v>
      </c>
      <c r="M11" s="16">
        <v>704</v>
      </c>
    </row>
    <row r="12" spans="1:20" ht="15.6">
      <c r="A12" s="50" t="s">
        <v>305</v>
      </c>
      <c r="B12" s="51">
        <v>4800</v>
      </c>
      <c r="C12" s="51">
        <v>3020.5</v>
      </c>
      <c r="D12" s="51">
        <v>2298</v>
      </c>
      <c r="E12" s="51">
        <v>1053</v>
      </c>
      <c r="F12" s="51">
        <f t="shared" si="0"/>
        <v>1449</v>
      </c>
      <c r="G12" s="62"/>
      <c r="H12" s="62"/>
      <c r="I12" s="62"/>
      <c r="J12" s="62"/>
      <c r="K12" s="62"/>
      <c r="L12" s="16">
        <v>781.5</v>
      </c>
      <c r="M12" s="16">
        <v>667</v>
      </c>
    </row>
    <row r="13" spans="1:20" ht="15.6">
      <c r="A13" s="50" t="s">
        <v>306</v>
      </c>
      <c r="B13" s="51">
        <v>5260.5</v>
      </c>
      <c r="C13" s="51"/>
      <c r="D13" s="51">
        <v>4572</v>
      </c>
      <c r="E13" s="51">
        <v>490</v>
      </c>
      <c r="F13" s="51">
        <f t="shared" si="0"/>
        <v>198.5</v>
      </c>
      <c r="G13" s="62"/>
      <c r="H13" s="62"/>
      <c r="I13" s="62"/>
      <c r="J13" s="62"/>
      <c r="K13" s="62"/>
    </row>
    <row r="14" spans="1:20" ht="15.6">
      <c r="A14" s="50" t="s">
        <v>307</v>
      </c>
      <c r="B14" s="51">
        <v>4975.25</v>
      </c>
      <c r="C14" s="51"/>
      <c r="D14" s="51">
        <v>4291</v>
      </c>
      <c r="E14" s="51">
        <v>490</v>
      </c>
      <c r="F14" s="51">
        <v>194.25</v>
      </c>
      <c r="G14" s="62"/>
      <c r="H14" s="62"/>
      <c r="I14" s="62"/>
      <c r="J14" s="62"/>
      <c r="K14" s="62"/>
    </row>
    <row r="15" spans="1:20" ht="15.6">
      <c r="A15" s="50" t="s">
        <v>308</v>
      </c>
      <c r="B15" s="51">
        <v>5934.95</v>
      </c>
      <c r="C15" s="51"/>
      <c r="D15" s="51">
        <v>5093</v>
      </c>
      <c r="E15" s="51">
        <v>490</v>
      </c>
      <c r="F15" s="51">
        <v>351.95</v>
      </c>
      <c r="G15" s="62"/>
      <c r="H15" s="62"/>
      <c r="I15" s="62"/>
      <c r="J15" s="62"/>
      <c r="K15" s="62"/>
    </row>
    <row r="16" spans="1:20" ht="15.6">
      <c r="A16" s="50" t="s">
        <v>309</v>
      </c>
      <c r="B16" s="51">
        <v>6652.4</v>
      </c>
      <c r="C16" s="51"/>
      <c r="D16" s="51">
        <v>5726</v>
      </c>
      <c r="E16" s="51">
        <v>233</v>
      </c>
      <c r="F16" s="51">
        <v>693.4</v>
      </c>
      <c r="G16" s="62"/>
      <c r="H16" s="62"/>
      <c r="I16" s="62"/>
      <c r="J16" s="62"/>
      <c r="K16" s="62"/>
    </row>
    <row r="17" spans="1:11" ht="15.6">
      <c r="A17" s="50" t="s">
        <v>310</v>
      </c>
      <c r="B17" s="51">
        <v>7083.78</v>
      </c>
      <c r="C17" s="51"/>
      <c r="D17" s="51">
        <v>6190.9</v>
      </c>
      <c r="E17" s="51">
        <v>216</v>
      </c>
      <c r="F17" s="51">
        <v>676.88</v>
      </c>
      <c r="G17" s="62"/>
      <c r="H17" s="62"/>
      <c r="I17" s="62"/>
      <c r="J17" s="62"/>
      <c r="K17" s="62"/>
    </row>
    <row r="18" spans="1:11" ht="15.6">
      <c r="A18" s="50" t="s">
        <v>311</v>
      </c>
      <c r="B18" s="51">
        <v>6889.95</v>
      </c>
      <c r="C18" s="51"/>
      <c r="D18" s="51">
        <v>5941</v>
      </c>
      <c r="E18" s="51">
        <v>217</v>
      </c>
      <c r="F18" s="51">
        <v>731.95</v>
      </c>
      <c r="G18" s="62"/>
      <c r="H18" s="62"/>
      <c r="I18" s="62"/>
      <c r="J18" s="62"/>
      <c r="K18" s="62"/>
    </row>
    <row r="19" spans="1:11" ht="14.4">
      <c r="B19" s="6"/>
      <c r="C19" s="6"/>
      <c r="D19" s="6"/>
      <c r="E19" s="6"/>
      <c r="F19" s="6"/>
    </row>
    <row r="20" spans="1:11" ht="14.4">
      <c r="B20" s="6"/>
      <c r="C20" s="6"/>
      <c r="D20" s="6"/>
      <c r="E20" s="6"/>
      <c r="F20" s="6"/>
    </row>
    <row r="21" spans="1:11" ht="15.75" customHeight="1">
      <c r="B21" s="17"/>
      <c r="C21" s="17"/>
      <c r="D21" s="17"/>
      <c r="E21" s="17"/>
      <c r="F21" s="17"/>
    </row>
    <row r="22" spans="1:11" ht="15.75" customHeight="1">
      <c r="B22" s="17"/>
      <c r="C22" s="17"/>
      <c r="D22" s="17"/>
      <c r="E22" s="17"/>
      <c r="F22" s="17"/>
    </row>
    <row r="23" spans="1:11" ht="15.75" customHeight="1">
      <c r="B23" s="17"/>
      <c r="C23" s="17"/>
      <c r="D23" s="17"/>
      <c r="E23" s="17"/>
      <c r="F23" s="17"/>
    </row>
    <row r="24" spans="1:11" ht="15.75" customHeight="1">
      <c r="B24" s="17"/>
      <c r="C24" s="17"/>
      <c r="D24" s="17"/>
      <c r="E24" s="17"/>
      <c r="F24" s="17"/>
    </row>
    <row r="25" spans="1:11" ht="15.75" customHeight="1">
      <c r="B25" s="17"/>
      <c r="C25" s="17"/>
      <c r="D25" s="17"/>
      <c r="E25" s="17"/>
      <c r="F25" s="17"/>
    </row>
    <row r="26" spans="1:11" ht="15.75" customHeight="1">
      <c r="B26" s="17"/>
      <c r="C26" s="17"/>
      <c r="D26" s="17"/>
      <c r="E26" s="17"/>
      <c r="F26" s="17"/>
    </row>
    <row r="27" spans="1:11" ht="15.75" customHeight="1">
      <c r="B27" s="17"/>
      <c r="C27" s="17"/>
      <c r="D27" s="17"/>
      <c r="E27" s="17"/>
      <c r="F27" s="17"/>
    </row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0866141732283472" right="0.70866141732283472" top="0.74803149606299213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1000"/>
  <sheetViews>
    <sheetView workbookViewId="0"/>
  </sheetViews>
  <sheetFormatPr defaultColWidth="14.44140625" defaultRowHeight="15" customHeight="1"/>
  <cols>
    <col min="1" max="1" width="31.109375" customWidth="1"/>
    <col min="2" max="2" width="18.6640625" customWidth="1"/>
    <col min="3" max="3" width="7.44140625" customWidth="1"/>
    <col min="4" max="4" width="7.6640625" customWidth="1"/>
    <col min="5" max="5" width="14.33203125" customWidth="1"/>
    <col min="6" max="6" width="7.6640625" customWidth="1"/>
    <col min="7" max="7" width="17" customWidth="1"/>
    <col min="8" max="10" width="17.109375" customWidth="1"/>
    <col min="11" max="11" width="10.88671875" customWidth="1"/>
    <col min="12" max="12" width="20" customWidth="1"/>
    <col min="13" max="13" width="15.44140625" customWidth="1"/>
    <col min="14" max="14" width="10.44140625" customWidth="1"/>
    <col min="15" max="26" width="8.6640625" customWidth="1"/>
  </cols>
  <sheetData>
    <row r="4" spans="1:16" ht="25.8">
      <c r="A4" s="63" t="s">
        <v>312</v>
      </c>
    </row>
    <row r="5" spans="1:16" ht="14.4">
      <c r="A5" s="16" t="s">
        <v>313</v>
      </c>
    </row>
    <row r="6" spans="1:16" ht="72">
      <c r="A6" s="61" t="s">
        <v>314</v>
      </c>
      <c r="B6" s="64" t="s">
        <v>315</v>
      </c>
      <c r="C6" s="61" t="s">
        <v>4</v>
      </c>
      <c r="D6" s="61" t="s">
        <v>99</v>
      </c>
      <c r="E6" s="61" t="s">
        <v>316</v>
      </c>
      <c r="F6" s="61" t="s">
        <v>317</v>
      </c>
      <c r="G6" s="64" t="s">
        <v>318</v>
      </c>
      <c r="H6" s="64" t="s">
        <v>319</v>
      </c>
      <c r="I6" s="64"/>
      <c r="J6" s="64"/>
      <c r="K6" s="65" t="s">
        <v>320</v>
      </c>
      <c r="L6" s="64" t="s">
        <v>321</v>
      </c>
      <c r="M6" s="36" t="s">
        <v>322</v>
      </c>
      <c r="N6" s="64" t="s">
        <v>323</v>
      </c>
    </row>
    <row r="7" spans="1:16" ht="15.6">
      <c r="A7" s="66" t="s">
        <v>43</v>
      </c>
      <c r="B7" s="67">
        <v>180</v>
      </c>
      <c r="C7" s="67">
        <v>96.6</v>
      </c>
      <c r="D7" s="68">
        <v>3500</v>
      </c>
      <c r="E7" s="67">
        <v>0</v>
      </c>
      <c r="F7" s="69">
        <v>0.3</v>
      </c>
      <c r="G7" s="67">
        <f t="shared" ref="G7:G11" si="0">B7*F7</f>
        <v>54</v>
      </c>
      <c r="H7" s="67">
        <v>2</v>
      </c>
      <c r="I7" s="67"/>
      <c r="J7" s="67"/>
      <c r="K7" s="67">
        <v>5.52</v>
      </c>
      <c r="L7" s="67">
        <v>2.34</v>
      </c>
      <c r="M7" s="67">
        <f t="shared" ref="M7:M11" si="1">B7-C7-G7-H7-K7-L7</f>
        <v>19.540000000000006</v>
      </c>
      <c r="N7" s="70">
        <v>0.1085</v>
      </c>
      <c r="P7" s="71">
        <v>96.6</v>
      </c>
    </row>
    <row r="8" spans="1:16" ht="15.6">
      <c r="A8" s="66" t="s">
        <v>324</v>
      </c>
      <c r="B8" s="67">
        <v>70</v>
      </c>
      <c r="C8" s="67">
        <v>36.75</v>
      </c>
      <c r="D8" s="68">
        <v>3600</v>
      </c>
      <c r="E8" s="67">
        <v>0</v>
      </c>
      <c r="F8" s="69">
        <v>0.3</v>
      </c>
      <c r="G8" s="67">
        <f t="shared" si="0"/>
        <v>21</v>
      </c>
      <c r="H8" s="67">
        <v>2</v>
      </c>
      <c r="I8" s="67"/>
      <c r="J8" s="67"/>
      <c r="K8" s="67">
        <v>2.04</v>
      </c>
      <c r="L8" s="67">
        <v>0.85</v>
      </c>
      <c r="M8" s="67">
        <f t="shared" si="1"/>
        <v>7.3600000000000012</v>
      </c>
      <c r="N8" s="70">
        <v>0.1051</v>
      </c>
      <c r="P8" s="71">
        <v>36.75</v>
      </c>
    </row>
    <row r="9" spans="1:16" ht="15.6">
      <c r="A9" s="66" t="s">
        <v>75</v>
      </c>
      <c r="B9" s="67">
        <v>50</v>
      </c>
      <c r="C9" s="67">
        <v>24.15</v>
      </c>
      <c r="D9" s="68">
        <v>3600</v>
      </c>
      <c r="E9" s="67">
        <v>0</v>
      </c>
      <c r="F9" s="69">
        <v>0.3</v>
      </c>
      <c r="G9" s="67">
        <f t="shared" si="0"/>
        <v>15</v>
      </c>
      <c r="H9" s="67">
        <v>2</v>
      </c>
      <c r="I9" s="67"/>
      <c r="J9" s="67"/>
      <c r="K9" s="67">
        <v>1.34</v>
      </c>
      <c r="L9" s="67">
        <v>0.65</v>
      </c>
      <c r="M9" s="67">
        <f t="shared" si="1"/>
        <v>6.8600000000000012</v>
      </c>
      <c r="N9" s="70">
        <v>0.13</v>
      </c>
      <c r="P9" s="71">
        <v>24.15</v>
      </c>
    </row>
    <row r="10" spans="1:16" ht="15.6">
      <c r="A10" s="66" t="s">
        <v>74</v>
      </c>
      <c r="B10" s="67">
        <v>65</v>
      </c>
      <c r="C10" s="67">
        <v>32.549999999999997</v>
      </c>
      <c r="D10" s="68">
        <v>3600</v>
      </c>
      <c r="E10" s="67">
        <v>0</v>
      </c>
      <c r="F10" s="69">
        <v>0.3</v>
      </c>
      <c r="G10" s="67">
        <f t="shared" si="0"/>
        <v>19.5</v>
      </c>
      <c r="H10" s="67">
        <v>2</v>
      </c>
      <c r="I10" s="67"/>
      <c r="J10" s="67"/>
      <c r="K10" s="67">
        <v>1.8</v>
      </c>
      <c r="L10" s="67">
        <v>0.85</v>
      </c>
      <c r="M10" s="67">
        <f t="shared" si="1"/>
        <v>8.3000000000000025</v>
      </c>
      <c r="N10" s="70">
        <v>0.12759999999999999</v>
      </c>
      <c r="P10" s="71">
        <v>24.15</v>
      </c>
    </row>
    <row r="11" spans="1:16" ht="15.6">
      <c r="A11" s="66" t="s">
        <v>325</v>
      </c>
      <c r="B11" s="67">
        <v>65</v>
      </c>
      <c r="C11" s="67">
        <v>33.6</v>
      </c>
      <c r="D11" s="68">
        <v>3600</v>
      </c>
      <c r="E11" s="67">
        <v>0</v>
      </c>
      <c r="F11" s="69">
        <v>0.3</v>
      </c>
      <c r="G11" s="67">
        <f t="shared" si="0"/>
        <v>19.5</v>
      </c>
      <c r="H11" s="67">
        <v>2</v>
      </c>
      <c r="I11" s="67"/>
      <c r="J11" s="67"/>
      <c r="K11" s="67">
        <v>1.87</v>
      </c>
      <c r="L11" s="67">
        <v>0.85</v>
      </c>
      <c r="M11" s="67">
        <f t="shared" si="1"/>
        <v>7.1799999999999979</v>
      </c>
      <c r="N11" s="70">
        <v>0.11</v>
      </c>
      <c r="P11" s="71">
        <v>33.6</v>
      </c>
    </row>
    <row r="12" spans="1:16" ht="14.4">
      <c r="A12" s="7"/>
      <c r="B12" s="71"/>
      <c r="C12" s="71"/>
      <c r="D12" s="72"/>
      <c r="E12" s="71"/>
      <c r="F12" s="7"/>
      <c r="G12" s="7"/>
      <c r="H12" s="71"/>
      <c r="I12" s="71"/>
      <c r="J12" s="71"/>
      <c r="K12" s="71"/>
      <c r="L12" s="71"/>
      <c r="M12" s="72"/>
      <c r="N12" s="73"/>
    </row>
    <row r="13" spans="1:16" ht="18">
      <c r="A13" s="61" t="s">
        <v>326</v>
      </c>
      <c r="B13" s="29" t="s">
        <v>327</v>
      </c>
      <c r="C13" s="29" t="s">
        <v>328</v>
      </c>
      <c r="E13" s="29" t="s">
        <v>329</v>
      </c>
      <c r="F13" s="61" t="s">
        <v>317</v>
      </c>
      <c r="G13" s="61" t="s">
        <v>330</v>
      </c>
      <c r="H13" s="29" t="s">
        <v>331</v>
      </c>
      <c r="I13" s="29" t="s">
        <v>332</v>
      </c>
      <c r="J13" s="29" t="s">
        <v>316</v>
      </c>
      <c r="K13" s="29"/>
      <c r="L13" s="29" t="s">
        <v>333</v>
      </c>
      <c r="M13" s="61" t="s">
        <v>334</v>
      </c>
      <c r="N13" s="74" t="s">
        <v>335</v>
      </c>
    </row>
    <row r="14" spans="1:16" ht="15.6">
      <c r="A14" s="66" t="s">
        <v>336</v>
      </c>
      <c r="B14" s="67">
        <v>55</v>
      </c>
      <c r="C14" s="67">
        <v>31</v>
      </c>
      <c r="E14" s="67">
        <f t="shared" ref="E14:E22" si="2">C14+C14*F27</f>
        <v>34.72</v>
      </c>
      <c r="F14" s="69">
        <v>0.38</v>
      </c>
      <c r="G14" s="67">
        <f t="shared" ref="G14:G22" si="3">B14-B14*F14</f>
        <v>34.1</v>
      </c>
      <c r="H14" s="67">
        <v>1</v>
      </c>
      <c r="I14" s="75">
        <f t="shared" ref="I14:I22" si="4">G14-C14-H14</f>
        <v>2.1000000000000014</v>
      </c>
      <c r="J14" s="67">
        <f t="shared" ref="J14:J17" si="5">I14*F27</f>
        <v>0.25200000000000017</v>
      </c>
      <c r="K14" s="69">
        <v>1.2999999999999999E-2</v>
      </c>
      <c r="L14" s="67">
        <f t="shared" ref="L14:L22" si="6">(I14-J14)*K14</f>
        <v>2.4024000000000014E-2</v>
      </c>
      <c r="M14" s="67">
        <f t="shared" ref="M14:M22" si="7">I14-J14-L14</f>
        <v>1.8239760000000012</v>
      </c>
      <c r="N14" s="69">
        <f t="shared" ref="N14:N22" si="8">M14/G14</f>
        <v>5.3489032258064548E-2</v>
      </c>
    </row>
    <row r="15" spans="1:16" ht="15.6">
      <c r="A15" s="66" t="s">
        <v>337</v>
      </c>
      <c r="B15" s="67">
        <v>78</v>
      </c>
      <c r="C15" s="67">
        <v>46</v>
      </c>
      <c r="E15" s="67">
        <f t="shared" si="2"/>
        <v>51.519999999999996</v>
      </c>
      <c r="F15" s="69">
        <v>0.35</v>
      </c>
      <c r="G15" s="67">
        <f t="shared" si="3"/>
        <v>50.7</v>
      </c>
      <c r="H15" s="67">
        <v>1</v>
      </c>
      <c r="I15" s="75">
        <f t="shared" si="4"/>
        <v>3.7000000000000028</v>
      </c>
      <c r="J15" s="67">
        <f t="shared" si="5"/>
        <v>0.44400000000000034</v>
      </c>
      <c r="K15" s="69">
        <v>1.2999999999999999E-2</v>
      </c>
      <c r="L15" s="67">
        <f t="shared" si="6"/>
        <v>4.2328000000000032E-2</v>
      </c>
      <c r="M15" s="67">
        <f t="shared" si="7"/>
        <v>3.2136720000000025</v>
      </c>
      <c r="N15" s="69">
        <f t="shared" si="8"/>
        <v>6.3386035502958626E-2</v>
      </c>
    </row>
    <row r="16" spans="1:16" ht="15.6">
      <c r="A16" s="66" t="s">
        <v>338</v>
      </c>
      <c r="B16" s="67">
        <v>107</v>
      </c>
      <c r="C16" s="67">
        <v>58</v>
      </c>
      <c r="E16" s="67">
        <f t="shared" si="2"/>
        <v>64.959999999999994</v>
      </c>
      <c r="F16" s="69">
        <v>0.38</v>
      </c>
      <c r="G16" s="67">
        <f t="shared" si="3"/>
        <v>66.34</v>
      </c>
      <c r="H16" s="67">
        <v>1</v>
      </c>
      <c r="I16" s="75">
        <f t="shared" si="4"/>
        <v>7.3400000000000034</v>
      </c>
      <c r="J16" s="67">
        <f t="shared" si="5"/>
        <v>0.88080000000000036</v>
      </c>
      <c r="K16" s="69">
        <v>1.2999999999999999E-2</v>
      </c>
      <c r="L16" s="67">
        <f t="shared" si="6"/>
        <v>8.3969600000000033E-2</v>
      </c>
      <c r="M16" s="67">
        <f t="shared" si="7"/>
        <v>6.3752304000000031</v>
      </c>
      <c r="N16" s="69">
        <f t="shared" si="8"/>
        <v>9.6099342779620178E-2</v>
      </c>
    </row>
    <row r="17" spans="1:14" ht="15.6">
      <c r="A17" s="66" t="s">
        <v>339</v>
      </c>
      <c r="B17" s="67">
        <v>95</v>
      </c>
      <c r="C17" s="67">
        <v>83</v>
      </c>
      <c r="E17" s="67">
        <f t="shared" si="2"/>
        <v>97.94</v>
      </c>
      <c r="F17" s="69">
        <v>0</v>
      </c>
      <c r="G17" s="67">
        <f t="shared" si="3"/>
        <v>95</v>
      </c>
      <c r="H17" s="67">
        <v>1</v>
      </c>
      <c r="I17" s="75">
        <f t="shared" si="4"/>
        <v>11</v>
      </c>
      <c r="J17" s="67">
        <f t="shared" si="5"/>
        <v>1.98</v>
      </c>
      <c r="K17" s="69">
        <v>1.2999999999999999E-2</v>
      </c>
      <c r="L17" s="67">
        <f t="shared" si="6"/>
        <v>0.11725999999999999</v>
      </c>
      <c r="M17" s="67">
        <f t="shared" si="7"/>
        <v>8.9027399999999997</v>
      </c>
      <c r="N17" s="69">
        <f t="shared" si="8"/>
        <v>9.3713052631578947E-2</v>
      </c>
    </row>
    <row r="18" spans="1:14" ht="15.6">
      <c r="A18" s="66" t="s">
        <v>340</v>
      </c>
      <c r="B18" s="67">
        <v>20</v>
      </c>
      <c r="C18" s="67">
        <v>12</v>
      </c>
      <c r="E18" s="67">
        <f t="shared" si="2"/>
        <v>13.44</v>
      </c>
      <c r="F18" s="69">
        <v>0.35</v>
      </c>
      <c r="G18" s="67">
        <f t="shared" si="3"/>
        <v>13</v>
      </c>
      <c r="H18" s="67">
        <v>1</v>
      </c>
      <c r="I18" s="75">
        <f t="shared" si="4"/>
        <v>0</v>
      </c>
      <c r="J18" s="67">
        <v>1.83</v>
      </c>
      <c r="K18" s="69">
        <v>1.2999999999999999E-2</v>
      </c>
      <c r="L18" s="67">
        <f t="shared" si="6"/>
        <v>-2.3789999999999999E-2</v>
      </c>
      <c r="M18" s="67">
        <f t="shared" si="7"/>
        <v>-1.8062100000000001</v>
      </c>
      <c r="N18" s="69">
        <f t="shared" si="8"/>
        <v>-0.13893923076923079</v>
      </c>
    </row>
    <row r="19" spans="1:14" ht="15.6">
      <c r="A19" s="66" t="s">
        <v>341</v>
      </c>
      <c r="B19" s="67">
        <v>48</v>
      </c>
      <c r="C19" s="67">
        <v>28</v>
      </c>
      <c r="E19" s="67">
        <f t="shared" si="2"/>
        <v>31.36</v>
      </c>
      <c r="F19" s="69">
        <v>0.37</v>
      </c>
      <c r="G19" s="67">
        <f t="shared" si="3"/>
        <v>30.240000000000002</v>
      </c>
      <c r="H19" s="67">
        <v>1</v>
      </c>
      <c r="I19" s="75">
        <f t="shared" si="4"/>
        <v>1.240000000000002</v>
      </c>
      <c r="J19" s="67">
        <f t="shared" ref="J19:J22" si="9">I19*F32</f>
        <v>0.14880000000000024</v>
      </c>
      <c r="K19" s="69">
        <v>1.2999999999999999E-2</v>
      </c>
      <c r="L19" s="67">
        <f t="shared" si="6"/>
        <v>1.4185600000000022E-2</v>
      </c>
      <c r="M19" s="67">
        <f t="shared" si="7"/>
        <v>1.0770144000000017</v>
      </c>
      <c r="N19" s="69">
        <f t="shared" si="8"/>
        <v>3.5615555555555609E-2</v>
      </c>
    </row>
    <row r="20" spans="1:14" ht="15.6">
      <c r="A20" s="66" t="s">
        <v>342</v>
      </c>
      <c r="B20" s="67">
        <v>57</v>
      </c>
      <c r="C20" s="67">
        <v>33</v>
      </c>
      <c r="E20" s="67">
        <f t="shared" si="2"/>
        <v>36.96</v>
      </c>
      <c r="F20" s="69">
        <v>0.37</v>
      </c>
      <c r="G20" s="67">
        <f t="shared" si="3"/>
        <v>35.909999999999997</v>
      </c>
      <c r="H20" s="67">
        <v>1</v>
      </c>
      <c r="I20" s="75">
        <f t="shared" si="4"/>
        <v>1.9099999999999966</v>
      </c>
      <c r="J20" s="67">
        <f t="shared" si="9"/>
        <v>0.22919999999999957</v>
      </c>
      <c r="K20" s="69">
        <v>1.2999999999999999E-2</v>
      </c>
      <c r="L20" s="67">
        <f t="shared" si="6"/>
        <v>2.1850399999999961E-2</v>
      </c>
      <c r="M20" s="67">
        <f t="shared" si="7"/>
        <v>1.658949599999997</v>
      </c>
      <c r="N20" s="69">
        <f t="shared" si="8"/>
        <v>4.6197426900584718E-2</v>
      </c>
    </row>
    <row r="21" spans="1:14" ht="15.75" customHeight="1">
      <c r="A21" s="66" t="s">
        <v>343</v>
      </c>
      <c r="B21" s="67">
        <v>118</v>
      </c>
      <c r="C21" s="67">
        <v>70</v>
      </c>
      <c r="E21" s="67">
        <f t="shared" si="2"/>
        <v>78.400000000000006</v>
      </c>
      <c r="F21" s="69">
        <v>0.37</v>
      </c>
      <c r="G21" s="67">
        <f t="shared" si="3"/>
        <v>74.34</v>
      </c>
      <c r="H21" s="67">
        <v>1</v>
      </c>
      <c r="I21" s="75">
        <f t="shared" si="4"/>
        <v>3.3400000000000034</v>
      </c>
      <c r="J21" s="67">
        <f t="shared" si="9"/>
        <v>0.40080000000000038</v>
      </c>
      <c r="K21" s="69">
        <v>1.2999999999999999E-2</v>
      </c>
      <c r="L21" s="67">
        <f t="shared" si="6"/>
        <v>3.8209600000000038E-2</v>
      </c>
      <c r="M21" s="67">
        <f t="shared" si="7"/>
        <v>2.9009904000000031</v>
      </c>
      <c r="N21" s="69">
        <f t="shared" si="8"/>
        <v>3.9023276836158229E-2</v>
      </c>
    </row>
    <row r="22" spans="1:14" ht="15.75" customHeight="1">
      <c r="A22" s="66" t="s">
        <v>344</v>
      </c>
      <c r="B22" s="67">
        <v>120</v>
      </c>
      <c r="C22" s="67">
        <v>76</v>
      </c>
      <c r="E22" s="67">
        <f t="shared" si="2"/>
        <v>85.12</v>
      </c>
      <c r="F22" s="69">
        <v>0.33</v>
      </c>
      <c r="G22" s="67">
        <f t="shared" si="3"/>
        <v>80.400000000000006</v>
      </c>
      <c r="H22" s="67">
        <v>1</v>
      </c>
      <c r="I22" s="75">
        <f t="shared" si="4"/>
        <v>3.4000000000000057</v>
      </c>
      <c r="J22" s="67">
        <f t="shared" si="9"/>
        <v>0.40800000000000064</v>
      </c>
      <c r="K22" s="69">
        <v>1.2999999999999999E-2</v>
      </c>
      <c r="L22" s="67">
        <f t="shared" si="6"/>
        <v>3.8896000000000062E-2</v>
      </c>
      <c r="M22" s="67">
        <f t="shared" si="7"/>
        <v>2.9531040000000046</v>
      </c>
      <c r="N22" s="69">
        <f t="shared" si="8"/>
        <v>3.6730149253731401E-2</v>
      </c>
    </row>
    <row r="23" spans="1:14" ht="15.75" customHeight="1">
      <c r="B23" s="6"/>
      <c r="C23" s="6"/>
      <c r="D23" s="76"/>
      <c r="E23" s="6"/>
      <c r="G23" s="68"/>
      <c r="J23" s="17"/>
    </row>
    <row r="24" spans="1:14" ht="15.75" customHeight="1">
      <c r="B24" s="6"/>
      <c r="C24" s="6"/>
      <c r="D24" s="77"/>
    </row>
    <row r="25" spans="1:14" ht="15.75" customHeight="1">
      <c r="B25" s="6"/>
      <c r="C25" s="6"/>
      <c r="D25" s="77"/>
    </row>
    <row r="26" spans="1:14" ht="15.75" customHeight="1">
      <c r="A26" s="61" t="s">
        <v>326</v>
      </c>
      <c r="B26" s="29"/>
      <c r="C26" s="29" t="s">
        <v>328</v>
      </c>
      <c r="D26" s="61"/>
      <c r="E26" s="29" t="s">
        <v>345</v>
      </c>
      <c r="F26" s="61" t="s">
        <v>316</v>
      </c>
      <c r="G26" s="61" t="s">
        <v>316</v>
      </c>
      <c r="H26" s="29" t="s">
        <v>331</v>
      </c>
      <c r="I26" s="29" t="s">
        <v>332</v>
      </c>
      <c r="J26" s="29" t="s">
        <v>316</v>
      </c>
      <c r="K26" s="29" t="s">
        <v>346</v>
      </c>
      <c r="L26" s="29" t="s">
        <v>333</v>
      </c>
      <c r="M26" s="61" t="s">
        <v>334</v>
      </c>
      <c r="N26" s="74" t="s">
        <v>335</v>
      </c>
    </row>
    <row r="27" spans="1:14" ht="15.75" customHeight="1">
      <c r="A27" s="66" t="s">
        <v>336</v>
      </c>
      <c r="B27" s="67"/>
      <c r="C27" s="67">
        <v>31</v>
      </c>
      <c r="D27" s="69"/>
      <c r="E27" s="67">
        <v>34.1</v>
      </c>
      <c r="F27" s="69">
        <v>0.12</v>
      </c>
      <c r="G27" s="68">
        <f t="shared" ref="G27:G35" si="10">(E27-C27)*F27</f>
        <v>0.37200000000000016</v>
      </c>
      <c r="H27" s="67">
        <v>1</v>
      </c>
      <c r="I27" s="75">
        <f t="shared" ref="I27:I35" si="11">E27-C27-G27-H27</f>
        <v>1.7280000000000011</v>
      </c>
      <c r="J27" s="67"/>
      <c r="K27" s="69">
        <v>1.2999999999999999E-2</v>
      </c>
      <c r="L27" s="67">
        <f t="shared" ref="L27:L35" si="12">I27*K27</f>
        <v>2.2464000000000012E-2</v>
      </c>
      <c r="M27" s="67">
        <f t="shared" ref="M27:M35" si="13">I27-J27-L27</f>
        <v>1.7055360000000011</v>
      </c>
      <c r="N27" s="69">
        <f t="shared" ref="N27:N35" si="14">M27/E27</f>
        <v>5.0015718475073342E-2</v>
      </c>
    </row>
    <row r="28" spans="1:14" ht="15.75" customHeight="1">
      <c r="A28" s="66" t="s">
        <v>337</v>
      </c>
      <c r="B28" s="67"/>
      <c r="C28" s="67">
        <v>46</v>
      </c>
      <c r="D28" s="69"/>
      <c r="E28" s="67">
        <v>50.7</v>
      </c>
      <c r="F28" s="69">
        <v>0.12</v>
      </c>
      <c r="G28" s="68">
        <f t="shared" si="10"/>
        <v>0.56400000000000028</v>
      </c>
      <c r="H28" s="67">
        <v>1</v>
      </c>
      <c r="I28" s="75">
        <f t="shared" si="11"/>
        <v>3.1360000000000028</v>
      </c>
      <c r="J28" s="67"/>
      <c r="K28" s="69">
        <v>1.2999999999999999E-2</v>
      </c>
      <c r="L28" s="67">
        <f t="shared" si="12"/>
        <v>4.0768000000000033E-2</v>
      </c>
      <c r="M28" s="67">
        <f t="shared" si="13"/>
        <v>3.0952320000000029</v>
      </c>
      <c r="N28" s="69">
        <f t="shared" si="14"/>
        <v>6.104994082840242E-2</v>
      </c>
    </row>
    <row r="29" spans="1:14" ht="15.75" customHeight="1">
      <c r="A29" s="66" t="s">
        <v>338</v>
      </c>
      <c r="B29" s="67"/>
      <c r="C29" s="67">
        <v>58</v>
      </c>
      <c r="D29" s="69"/>
      <c r="E29" s="67">
        <v>66.34</v>
      </c>
      <c r="F29" s="69">
        <v>0.12</v>
      </c>
      <c r="G29" s="68">
        <f t="shared" si="10"/>
        <v>1.0008000000000004</v>
      </c>
      <c r="H29" s="67">
        <v>1</v>
      </c>
      <c r="I29" s="75">
        <f t="shared" si="11"/>
        <v>6.3392000000000035</v>
      </c>
      <c r="J29" s="67"/>
      <c r="K29" s="69">
        <v>1.2999999999999999E-2</v>
      </c>
      <c r="L29" s="67">
        <f t="shared" si="12"/>
        <v>8.2409600000000041E-2</v>
      </c>
      <c r="M29" s="67">
        <f t="shared" si="13"/>
        <v>6.2567904000000034</v>
      </c>
      <c r="N29" s="69">
        <f t="shared" si="14"/>
        <v>9.4313994573409748E-2</v>
      </c>
    </row>
    <row r="30" spans="1:14" ht="15.75" customHeight="1">
      <c r="A30" s="66" t="s">
        <v>339</v>
      </c>
      <c r="B30" s="67"/>
      <c r="C30" s="67">
        <v>83</v>
      </c>
      <c r="D30" s="69"/>
      <c r="E30" s="67">
        <v>95</v>
      </c>
      <c r="F30" s="69">
        <v>0.18</v>
      </c>
      <c r="G30" s="68">
        <f t="shared" si="10"/>
        <v>2.16</v>
      </c>
      <c r="H30" s="67">
        <v>2</v>
      </c>
      <c r="I30" s="75">
        <f t="shared" si="11"/>
        <v>7.84</v>
      </c>
      <c r="J30" s="67"/>
      <c r="K30" s="69">
        <v>1.2999999999999999E-2</v>
      </c>
      <c r="L30" s="67">
        <f t="shared" si="12"/>
        <v>0.10192</v>
      </c>
      <c r="M30" s="67">
        <f t="shared" si="13"/>
        <v>7.7380800000000001</v>
      </c>
      <c r="N30" s="69">
        <f t="shared" si="14"/>
        <v>8.1453473684210534E-2</v>
      </c>
    </row>
    <row r="31" spans="1:14" ht="15.75" customHeight="1">
      <c r="A31" s="66" t="s">
        <v>340</v>
      </c>
      <c r="B31" s="67"/>
      <c r="C31" s="67">
        <v>12</v>
      </c>
      <c r="D31" s="69"/>
      <c r="E31" s="67">
        <v>13</v>
      </c>
      <c r="F31" s="69">
        <v>0.12</v>
      </c>
      <c r="G31" s="68">
        <f t="shared" si="10"/>
        <v>0.12</v>
      </c>
      <c r="H31" s="67">
        <v>0.5</v>
      </c>
      <c r="I31" s="75">
        <f t="shared" si="11"/>
        <v>0.38</v>
      </c>
      <c r="J31" s="67"/>
      <c r="K31" s="69">
        <v>1.2999999999999999E-2</v>
      </c>
      <c r="L31" s="67">
        <f t="shared" si="12"/>
        <v>4.9399999999999999E-3</v>
      </c>
      <c r="M31" s="67">
        <f t="shared" si="13"/>
        <v>0.37506</v>
      </c>
      <c r="N31" s="69">
        <f t="shared" si="14"/>
        <v>2.8850769230769232E-2</v>
      </c>
    </row>
    <row r="32" spans="1:14" ht="15.75" customHeight="1">
      <c r="A32" s="66" t="s">
        <v>341</v>
      </c>
      <c r="B32" s="67"/>
      <c r="C32" s="67">
        <v>28</v>
      </c>
      <c r="D32" s="69"/>
      <c r="E32" s="67">
        <v>30.24</v>
      </c>
      <c r="F32" s="69">
        <v>0.12</v>
      </c>
      <c r="G32" s="68">
        <f t="shared" si="10"/>
        <v>0.26879999999999982</v>
      </c>
      <c r="H32" s="67">
        <v>1</v>
      </c>
      <c r="I32" s="75">
        <f t="shared" si="11"/>
        <v>0.97119999999999873</v>
      </c>
      <c r="J32" s="67"/>
      <c r="K32" s="69">
        <v>1.2999999999999999E-2</v>
      </c>
      <c r="L32" s="67">
        <f t="shared" si="12"/>
        <v>1.2625599999999983E-2</v>
      </c>
      <c r="M32" s="67">
        <f t="shared" si="13"/>
        <v>0.95857439999999872</v>
      </c>
      <c r="N32" s="69">
        <f t="shared" si="14"/>
        <v>3.1698888888888846E-2</v>
      </c>
    </row>
    <row r="33" spans="1:14" ht="15.75" customHeight="1">
      <c r="A33" s="66" t="s">
        <v>342</v>
      </c>
      <c r="B33" s="67"/>
      <c r="C33" s="67">
        <v>33</v>
      </c>
      <c r="D33" s="69"/>
      <c r="E33" s="67">
        <v>35.909999999999997</v>
      </c>
      <c r="F33" s="69">
        <v>0.12</v>
      </c>
      <c r="G33" s="68">
        <f t="shared" si="10"/>
        <v>0.34919999999999957</v>
      </c>
      <c r="H33" s="67">
        <v>1</v>
      </c>
      <c r="I33" s="75">
        <f t="shared" si="11"/>
        <v>1.5607999999999969</v>
      </c>
      <c r="J33" s="67"/>
      <c r="K33" s="69">
        <v>1.2999999999999999E-2</v>
      </c>
      <c r="L33" s="67">
        <f t="shared" si="12"/>
        <v>2.0290399999999958E-2</v>
      </c>
      <c r="M33" s="67">
        <f t="shared" si="13"/>
        <v>1.5405095999999969</v>
      </c>
      <c r="N33" s="69">
        <f t="shared" si="14"/>
        <v>4.2899181286549626E-2</v>
      </c>
    </row>
    <row r="34" spans="1:14" ht="15.75" customHeight="1">
      <c r="A34" s="66" t="s">
        <v>343</v>
      </c>
      <c r="B34" s="67"/>
      <c r="C34" s="67">
        <v>70</v>
      </c>
      <c r="D34" s="69"/>
      <c r="E34" s="67">
        <v>74.34</v>
      </c>
      <c r="F34" s="69">
        <v>0.12</v>
      </c>
      <c r="G34" s="68">
        <f t="shared" si="10"/>
        <v>0.52080000000000037</v>
      </c>
      <c r="H34" s="67">
        <v>1</v>
      </c>
      <c r="I34" s="75">
        <f t="shared" si="11"/>
        <v>2.819200000000003</v>
      </c>
      <c r="J34" s="67"/>
      <c r="K34" s="69">
        <v>1.2999999999999999E-2</v>
      </c>
      <c r="L34" s="67">
        <f t="shared" si="12"/>
        <v>3.6649600000000039E-2</v>
      </c>
      <c r="M34" s="67">
        <f t="shared" si="13"/>
        <v>2.782550400000003</v>
      </c>
      <c r="N34" s="69">
        <f t="shared" si="14"/>
        <v>3.7430056497175179E-2</v>
      </c>
    </row>
    <row r="35" spans="1:14" ht="15.75" customHeight="1">
      <c r="A35" s="66" t="s">
        <v>344</v>
      </c>
      <c r="B35" s="67"/>
      <c r="C35" s="67">
        <v>76</v>
      </c>
      <c r="D35" s="69"/>
      <c r="E35" s="67">
        <v>80.400000000000006</v>
      </c>
      <c r="F35" s="69">
        <v>0.12</v>
      </c>
      <c r="G35" s="68">
        <f t="shared" si="10"/>
        <v>0.52800000000000069</v>
      </c>
      <c r="H35" s="67">
        <v>1</v>
      </c>
      <c r="I35" s="75">
        <f t="shared" si="11"/>
        <v>2.8720000000000052</v>
      </c>
      <c r="J35" s="67"/>
      <c r="K35" s="69">
        <v>1.2999999999999999E-2</v>
      </c>
      <c r="L35" s="67">
        <f t="shared" si="12"/>
        <v>3.7336000000000064E-2</v>
      </c>
      <c r="M35" s="67">
        <f t="shared" si="13"/>
        <v>2.834664000000005</v>
      </c>
      <c r="N35" s="69">
        <f t="shared" si="14"/>
        <v>3.5257014925373191E-2</v>
      </c>
    </row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>
      <c r="A48" s="63" t="s">
        <v>312</v>
      </c>
    </row>
    <row r="49" spans="1:18" ht="49.5" customHeight="1">
      <c r="A49" s="16" t="s">
        <v>1</v>
      </c>
    </row>
    <row r="50" spans="1:18" ht="40.5" customHeight="1">
      <c r="A50" s="61" t="s">
        <v>314</v>
      </c>
      <c r="B50" s="64" t="s">
        <v>315</v>
      </c>
      <c r="C50" s="61" t="s">
        <v>4</v>
      </c>
      <c r="D50" s="61" t="s">
        <v>99</v>
      </c>
      <c r="E50" s="61" t="s">
        <v>316</v>
      </c>
      <c r="F50" s="61" t="s">
        <v>317</v>
      </c>
      <c r="G50" s="64" t="s">
        <v>318</v>
      </c>
      <c r="H50" s="64" t="s">
        <v>319</v>
      </c>
      <c r="I50" s="64"/>
      <c r="J50" s="64"/>
      <c r="K50" s="65" t="s">
        <v>320</v>
      </c>
      <c r="L50" s="64" t="s">
        <v>321</v>
      </c>
      <c r="M50" s="36" t="s">
        <v>322</v>
      </c>
      <c r="N50" s="64" t="s">
        <v>323</v>
      </c>
    </row>
    <row r="51" spans="1:18" ht="15.75" customHeight="1">
      <c r="A51" s="66" t="s">
        <v>43</v>
      </c>
      <c r="B51" s="67">
        <v>170</v>
      </c>
      <c r="C51" s="67">
        <v>102.9</v>
      </c>
      <c r="D51" s="68">
        <v>150</v>
      </c>
      <c r="E51" s="67">
        <v>0</v>
      </c>
      <c r="F51" s="69">
        <v>0.3</v>
      </c>
      <c r="G51" s="67">
        <f t="shared" ref="G51:G55" si="15">B51*F51</f>
        <v>51</v>
      </c>
      <c r="H51" s="67">
        <v>2</v>
      </c>
      <c r="I51" s="67"/>
      <c r="J51" s="67"/>
      <c r="K51" s="67">
        <v>5.52</v>
      </c>
      <c r="L51" s="67">
        <v>2.34</v>
      </c>
      <c r="M51" s="67">
        <f t="shared" ref="M51:M55" si="16">B51-C51-G51-H51-K51-L51</f>
        <v>6.2399999999999949</v>
      </c>
      <c r="N51" s="78">
        <v>0.3947</v>
      </c>
      <c r="O51" s="7">
        <f t="shared" ref="O51:O55" si="17">B51*D51</f>
        <v>25500</v>
      </c>
      <c r="P51" s="7">
        <f t="shared" ref="P51:P55" si="18">C51*D51</f>
        <v>15435</v>
      </c>
      <c r="Q51" s="7">
        <f t="shared" ref="Q51:Q55" si="19">O51-P51</f>
        <v>10065</v>
      </c>
    </row>
    <row r="52" spans="1:18" ht="15.75" customHeight="1">
      <c r="A52" s="66" t="s">
        <v>324</v>
      </c>
      <c r="B52" s="67">
        <v>60</v>
      </c>
      <c r="C52" s="67">
        <v>49.35</v>
      </c>
      <c r="D52" s="68">
        <v>150</v>
      </c>
      <c r="E52" s="67">
        <v>0</v>
      </c>
      <c r="F52" s="69">
        <v>0.3</v>
      </c>
      <c r="G52" s="67">
        <f t="shared" si="15"/>
        <v>18</v>
      </c>
      <c r="H52" s="67">
        <v>2</v>
      </c>
      <c r="I52" s="67"/>
      <c r="J52" s="67"/>
      <c r="K52" s="67">
        <v>2.04</v>
      </c>
      <c r="L52" s="67">
        <v>0.85</v>
      </c>
      <c r="M52" s="67">
        <f t="shared" si="16"/>
        <v>-12.24</v>
      </c>
      <c r="N52" s="78">
        <v>0.17699999999999999</v>
      </c>
      <c r="O52" s="7">
        <f t="shared" si="17"/>
        <v>9000</v>
      </c>
      <c r="P52" s="7">
        <f t="shared" si="18"/>
        <v>7402.5</v>
      </c>
      <c r="Q52" s="7">
        <f t="shared" si="19"/>
        <v>1597.5</v>
      </c>
    </row>
    <row r="53" spans="1:18" ht="15.75" customHeight="1">
      <c r="A53" s="66" t="s">
        <v>75</v>
      </c>
      <c r="B53" s="67">
        <v>45</v>
      </c>
      <c r="C53" s="67">
        <v>37.799999999999997</v>
      </c>
      <c r="D53" s="68">
        <v>150</v>
      </c>
      <c r="E53" s="67">
        <v>0</v>
      </c>
      <c r="F53" s="69">
        <v>0.3</v>
      </c>
      <c r="G53" s="67">
        <f t="shared" si="15"/>
        <v>13.5</v>
      </c>
      <c r="H53" s="67">
        <v>2</v>
      </c>
      <c r="I53" s="67"/>
      <c r="J53" s="67"/>
      <c r="K53" s="67">
        <v>1.34</v>
      </c>
      <c r="L53" s="67">
        <v>0.65</v>
      </c>
      <c r="M53" s="67">
        <f t="shared" si="16"/>
        <v>-10.289999999999997</v>
      </c>
      <c r="N53" s="78">
        <v>0.16</v>
      </c>
      <c r="O53" s="7">
        <f t="shared" si="17"/>
        <v>6750</v>
      </c>
      <c r="P53" s="7">
        <f t="shared" si="18"/>
        <v>5670</v>
      </c>
      <c r="Q53" s="7">
        <f t="shared" si="19"/>
        <v>1080</v>
      </c>
    </row>
    <row r="54" spans="1:18" ht="15.75" customHeight="1">
      <c r="A54" s="66" t="s">
        <v>74</v>
      </c>
      <c r="B54" s="67">
        <v>55</v>
      </c>
      <c r="C54" s="67">
        <v>44.1</v>
      </c>
      <c r="D54" s="68">
        <v>150</v>
      </c>
      <c r="E54" s="67">
        <v>0</v>
      </c>
      <c r="F54" s="69">
        <v>0.3</v>
      </c>
      <c r="G54" s="67">
        <f t="shared" si="15"/>
        <v>16.5</v>
      </c>
      <c r="H54" s="67">
        <v>2</v>
      </c>
      <c r="I54" s="67"/>
      <c r="J54" s="67"/>
      <c r="K54" s="67">
        <v>1.8</v>
      </c>
      <c r="L54" s="67">
        <v>0.85</v>
      </c>
      <c r="M54" s="67">
        <f t="shared" si="16"/>
        <v>-10.250000000000002</v>
      </c>
      <c r="N54" s="78">
        <v>0.1981</v>
      </c>
      <c r="O54" s="7">
        <f t="shared" si="17"/>
        <v>8250</v>
      </c>
      <c r="P54" s="7">
        <f t="shared" si="18"/>
        <v>6615</v>
      </c>
      <c r="Q54" s="7">
        <f t="shared" si="19"/>
        <v>1635</v>
      </c>
    </row>
    <row r="55" spans="1:18" ht="15.75" customHeight="1">
      <c r="A55" s="66" t="s">
        <v>325</v>
      </c>
      <c r="B55" s="67">
        <v>65</v>
      </c>
      <c r="C55" s="67">
        <v>49.35</v>
      </c>
      <c r="D55" s="68">
        <v>150</v>
      </c>
      <c r="E55" s="67">
        <v>0</v>
      </c>
      <c r="F55" s="69">
        <v>0.3</v>
      </c>
      <c r="G55" s="67">
        <f t="shared" si="15"/>
        <v>19.5</v>
      </c>
      <c r="H55" s="67">
        <v>2</v>
      </c>
      <c r="I55" s="67"/>
      <c r="J55" s="67"/>
      <c r="K55" s="67">
        <v>1.87</v>
      </c>
      <c r="L55" s="67">
        <v>0.85</v>
      </c>
      <c r="M55" s="67">
        <f t="shared" si="16"/>
        <v>-8.5700000000000021</v>
      </c>
      <c r="N55" s="78">
        <v>0.24</v>
      </c>
      <c r="O55" s="7">
        <f t="shared" si="17"/>
        <v>9750</v>
      </c>
      <c r="P55" s="7">
        <f t="shared" si="18"/>
        <v>7402.5</v>
      </c>
      <c r="Q55" s="7">
        <f t="shared" si="19"/>
        <v>2347.5</v>
      </c>
    </row>
    <row r="56" spans="1:18" ht="15.75" customHeight="1">
      <c r="A56" s="7"/>
      <c r="B56" s="7"/>
      <c r="C56" s="7"/>
      <c r="D56" s="68"/>
      <c r="E56" s="7"/>
      <c r="F56" s="7"/>
      <c r="G56" s="7"/>
      <c r="H56" s="7"/>
      <c r="I56" s="7"/>
      <c r="J56" s="7"/>
      <c r="K56" s="7"/>
      <c r="L56" s="7"/>
      <c r="M56" s="7"/>
      <c r="N56" s="7"/>
      <c r="O56" s="7">
        <f t="shared" ref="O56:Q56" si="20">SUM(O51:O55)</f>
        <v>59250</v>
      </c>
      <c r="P56" s="7">
        <f t="shared" si="20"/>
        <v>42525</v>
      </c>
      <c r="Q56" s="7">
        <f t="shared" si="20"/>
        <v>16725</v>
      </c>
      <c r="R56" s="43">
        <v>0.28000000000000003</v>
      </c>
    </row>
    <row r="57" spans="1:18" ht="15.75" customHeight="1"/>
    <row r="58" spans="1:18" ht="15.75" customHeight="1"/>
    <row r="59" spans="1:18" ht="15.75" customHeight="1"/>
    <row r="60" spans="1:18" ht="15.75" customHeight="1"/>
    <row r="61" spans="1:18" ht="15.75" customHeight="1"/>
    <row r="62" spans="1:18" ht="15.75" customHeight="1"/>
    <row r="63" spans="1:18" ht="15.75" customHeight="1"/>
    <row r="64" spans="1:1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35" right="0.28999999999999998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REV - KG</vt:lpstr>
      <vt:lpstr>REV - 1</vt:lpstr>
      <vt:lpstr>REV - 2</vt:lpstr>
      <vt:lpstr>IX</vt:lpstr>
      <vt:lpstr>X</vt:lpstr>
      <vt:lpstr>XI</vt:lpstr>
      <vt:lpstr>XII</vt:lpstr>
      <vt:lpstr>ACCOUNTS</vt:lpstr>
      <vt:lpstr>Sheet1</vt:lpstr>
      <vt:lpstr>XI-XII Notebook</vt:lpstr>
      <vt:lpstr>IX!Print_Area</vt:lpstr>
      <vt:lpstr>X!Print_Area</vt:lpstr>
      <vt:lpstr>XI!Print_Area</vt:lpstr>
      <vt:lpstr>XII!Print_Area</vt:lpstr>
      <vt:lpstr>'XI-XII Notebook'!Print_Area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Lenovo</cp:lastModifiedBy>
  <cp:lastPrinted>2025-12-23T05:30:09Z</cp:lastPrinted>
  <dcterms:created xsi:type="dcterms:W3CDTF">2017-02-26T07:00:02Z</dcterms:created>
  <dcterms:modified xsi:type="dcterms:W3CDTF">2025-12-24T08:08:08Z</dcterms:modified>
</cp:coreProperties>
</file>